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<sst xmlns="http://schemas.openxmlformats.org/spreadsheetml/2006/main" count="1633" uniqueCount="1421">
  <si>
    <t>市红十字会接收青海玉树地震捐款:</t>
  </si>
  <si>
    <t>三汇五金机电市场</t>
  </si>
  <si>
    <t>三汇装饰建材市场</t>
  </si>
  <si>
    <t>瑞升物业公司</t>
  </si>
  <si>
    <t>绵阳市农贸商贸有限公司</t>
  </si>
  <si>
    <t>何青</t>
  </si>
  <si>
    <t xml:space="preserve"> 韩松,张伟静</t>
  </si>
  <si>
    <t>四川知几堂酒店管理公司</t>
  </si>
  <si>
    <t>四川知几堂酒店管理公司职工</t>
  </si>
  <si>
    <t>叶姝瑜</t>
  </si>
  <si>
    <t>叶立兵</t>
  </si>
  <si>
    <t>民建绵阳市委机关</t>
  </si>
  <si>
    <t>杨晓燕</t>
  </si>
  <si>
    <t>九三学社绵阳市委</t>
  </si>
  <si>
    <t>谢晨雨</t>
  </si>
  <si>
    <t>唐权夫妇</t>
  </si>
  <si>
    <t>铁骑力士公司</t>
  </si>
  <si>
    <t>陈清</t>
  </si>
  <si>
    <t>董金风</t>
  </si>
  <si>
    <t>谈民</t>
  </si>
  <si>
    <t>民进绵阳市委</t>
  </si>
  <si>
    <t>赵煜昊、赵语姝</t>
  </si>
  <si>
    <t>念佛堂</t>
  </si>
  <si>
    <t>周蜀晨</t>
  </si>
  <si>
    <t>武小琬</t>
  </si>
  <si>
    <t>雷刚等人</t>
  </si>
  <si>
    <t>邱继鸣、杨顺光、杨顺辉、杨顺军、杨小艺等</t>
  </si>
  <si>
    <t>宋军</t>
  </si>
  <si>
    <t>郭玉华</t>
  </si>
  <si>
    <t>朱恒春</t>
  </si>
  <si>
    <t>赵小强</t>
  </si>
  <si>
    <t>水观音</t>
  </si>
  <si>
    <t>联锋公司</t>
  </si>
  <si>
    <t>五牛大酒店全体职工</t>
  </si>
  <si>
    <t>吴波</t>
  </si>
  <si>
    <t>张曼如</t>
  </si>
  <si>
    <t>绵阳市经委</t>
  </si>
  <si>
    <t>王泳骄</t>
  </si>
  <si>
    <t>绵阳市电教馆</t>
  </si>
  <si>
    <t>肖显惠</t>
  </si>
  <si>
    <t>杜海平</t>
  </si>
  <si>
    <t>绵阳二中一年级六班</t>
  </si>
  <si>
    <t>赖刚</t>
  </si>
  <si>
    <t>青义望江祠</t>
  </si>
  <si>
    <t>朱思蓓</t>
  </si>
  <si>
    <t>郑丛谊</t>
  </si>
  <si>
    <t>涪城区</t>
  </si>
  <si>
    <t>绵阳一中三年级一班</t>
  </si>
  <si>
    <t>西科大国防科技学院辐射0801全体同学</t>
  </si>
  <si>
    <t>LOWBAR挂乐队</t>
  </si>
  <si>
    <t>绵阳丰谷酒业有限责任公司职工</t>
  </si>
  <si>
    <t>游仙区五里堆银河幼儿园全体师生</t>
  </si>
  <si>
    <t>高新区艺术幼儿园全体家长及师生</t>
  </si>
  <si>
    <t>绵阳康成茂美波医疗器械有限公司</t>
  </si>
  <si>
    <t>骆丹</t>
  </si>
  <si>
    <t>张毅</t>
  </si>
  <si>
    <t>苏朝双</t>
  </si>
  <si>
    <t>四川鼎立建设管理有限公司</t>
  </si>
  <si>
    <t>绵阳市希望工程办公室</t>
  </si>
  <si>
    <t>平武南坝镇周周幼稚园全体师生</t>
  </si>
  <si>
    <t>北川县白什乡人民政府</t>
  </si>
  <si>
    <t>绵阳爱迪幼稚园</t>
  </si>
  <si>
    <t>西城建工集团员工捐款</t>
  </si>
  <si>
    <t>长虹公司退休第一党支部</t>
  </si>
  <si>
    <t>绵阳陶瓷行业商会</t>
  </si>
  <si>
    <t>龙道国色天香全体员工</t>
  </si>
  <si>
    <t>唐宏伟</t>
  </si>
  <si>
    <t>绵建股份公司退休职工党员</t>
  </si>
  <si>
    <t>桃源大酒店</t>
  </si>
  <si>
    <t>祥和物业公司锦河管理处工作人员</t>
  </si>
  <si>
    <t>锦河花园小区业主</t>
  </si>
  <si>
    <t>邓碧光</t>
  </si>
  <si>
    <t>付瑞霞</t>
  </si>
  <si>
    <t>周太玉</t>
  </si>
  <si>
    <t>徐镜廉</t>
  </si>
  <si>
    <t>四川金阳集团党委</t>
  </si>
  <si>
    <t>绵阳同成高科技股份有限公司</t>
  </si>
  <si>
    <t>王素荣</t>
  </si>
  <si>
    <t>绵阳市公安消防支队</t>
  </si>
  <si>
    <t>绵阳五环中草药研究所（工商联）</t>
  </si>
  <si>
    <t>绵阳四通科技交流中心（工商联）</t>
  </si>
  <si>
    <t>熊桥</t>
  </si>
  <si>
    <t>绵阳双汇职工个人捐款</t>
  </si>
  <si>
    <t>人民出版社</t>
  </si>
  <si>
    <t>南山中学高一 二十六班</t>
  </si>
  <si>
    <t>周先龙100，王平全200，胥锡刚200</t>
  </si>
  <si>
    <t>四川神州置业</t>
  </si>
  <si>
    <t>杨敏</t>
  </si>
  <si>
    <t>四川汇泽建设工程集团有限公司</t>
  </si>
  <si>
    <t>陈述桃、张菊仁</t>
  </si>
  <si>
    <t>索怀君</t>
  </si>
  <si>
    <t>唐家和</t>
  </si>
  <si>
    <t>长虹国际酒店</t>
  </si>
  <si>
    <t>中国人寿绵阳分公司工会工作委员会</t>
  </si>
  <si>
    <t>兴金城房产公司</t>
  </si>
  <si>
    <t>绵阳锦坤集团</t>
  </si>
  <si>
    <t>溪乡河鲜酒楼</t>
  </si>
  <si>
    <t>中核24江油项目部</t>
  </si>
  <si>
    <t>绵阳宏达建筑工程有限责任公司</t>
  </si>
  <si>
    <t>中国平安人寿保险股份有限公司绵阳中心分公司</t>
  </si>
  <si>
    <t>汇泽集团党总支部</t>
  </si>
  <si>
    <t>朱朝霞</t>
  </si>
  <si>
    <t>四川富强装饰工程有限公司及全体员工</t>
  </si>
  <si>
    <t>王诗理</t>
  </si>
  <si>
    <t>西南科技大学幼儿园</t>
  </si>
  <si>
    <t>绵阳市国土资源局团总支</t>
  </si>
  <si>
    <t>绵阳洁宝擦鞋服务部</t>
  </si>
  <si>
    <t>绵阳美发联盟</t>
  </si>
  <si>
    <t>魏泽文</t>
  </si>
  <si>
    <t>华西证劵三台营业部</t>
  </si>
  <si>
    <t>华西证劵绵阳营业部</t>
  </si>
  <si>
    <t>鸭天下全宴坊</t>
  </si>
  <si>
    <t>绵阳新华、新晨、华瑞公司全体职工</t>
  </si>
  <si>
    <t>绵阳川交公路设计有限公司</t>
  </si>
  <si>
    <t>四川烟草工业有限责任公司绵阳分厂职工捐款</t>
  </si>
  <si>
    <t>莫世荣、夏凤羚</t>
  </si>
  <si>
    <t>李秀华</t>
  </si>
  <si>
    <t>刘天才</t>
  </si>
  <si>
    <t>四川天浩投资集团天泽典当行公司</t>
  </si>
  <si>
    <t>四川天浩投资集团天泽典当行公司职工</t>
  </si>
  <si>
    <t>四川天浩投资集团全体职工</t>
  </si>
  <si>
    <t>江油市龙园寨 刘兵</t>
  </si>
  <si>
    <t>绵阳三木办公用品有限公司</t>
  </si>
  <si>
    <t>绵阳市涪城区龙门回龙寺释宗樑</t>
  </si>
  <si>
    <t>深圳市九洲光电子有限公司</t>
  </si>
  <si>
    <t>四川波鸿实业有限公司</t>
  </si>
  <si>
    <t>绵阳市三医院</t>
  </si>
  <si>
    <t>周绍瑜</t>
  </si>
  <si>
    <t>何俊</t>
  </si>
  <si>
    <t>绵阳市华烨建设有限公司</t>
  </si>
  <si>
    <t>四川泰昇建筑工程有限公司</t>
  </si>
  <si>
    <t>红孩儿艺术学校</t>
  </si>
  <si>
    <t>黄玺米,何晓武</t>
  </si>
  <si>
    <t>工行绵阳分行</t>
  </si>
  <si>
    <t>杨淑萍</t>
  </si>
  <si>
    <t>曹钰,刘川晓</t>
  </si>
  <si>
    <t>四川道融民舟律师事务所</t>
  </si>
  <si>
    <t>微尘</t>
  </si>
  <si>
    <t>王桂清</t>
  </si>
  <si>
    <t>四川美乐集团党委</t>
  </si>
  <si>
    <t>肖汉成</t>
  </si>
  <si>
    <t>各县市区接收青海玉树地震捐款:</t>
  </si>
  <si>
    <t>绵阳市红十字会青海玉树地震捐款接收使用公示</t>
  </si>
  <si>
    <t>捐赠金额(单位:元)</t>
  </si>
  <si>
    <t>绵阳市质量技术监督局</t>
  </si>
  <si>
    <t>爱心人士</t>
  </si>
  <si>
    <t>小计</t>
  </si>
  <si>
    <t>江雪梅</t>
  </si>
  <si>
    <t>谌书华</t>
  </si>
  <si>
    <t>绵阳健康教育所</t>
  </si>
  <si>
    <t>绵阳市疾控中心</t>
  </si>
  <si>
    <t>绵阳市卫生局</t>
  </si>
  <si>
    <t>120紧急救援指挥中心</t>
  </si>
  <si>
    <t>赵玉蓉</t>
  </si>
  <si>
    <t>404医院</t>
  </si>
  <si>
    <t>游仙区红十字会</t>
  </si>
  <si>
    <t>何青</t>
  </si>
  <si>
    <t>百盛募捐点募捐箱捐款</t>
  </si>
  <si>
    <t>王建伟</t>
  </si>
  <si>
    <t>绵阳市司法局职工</t>
  </si>
  <si>
    <t>市供销社</t>
  </si>
  <si>
    <t>邓祥瑞</t>
  </si>
  <si>
    <t>苏爱友</t>
  </si>
  <si>
    <t>孟刚</t>
  </si>
  <si>
    <t>市文明</t>
  </si>
  <si>
    <t>市政府外办</t>
  </si>
  <si>
    <t>合计</t>
  </si>
  <si>
    <t>盐亭县红十字会</t>
  </si>
  <si>
    <t>平武县红十字会</t>
  </si>
  <si>
    <t>市规划局</t>
  </si>
  <si>
    <t>武科宏一家</t>
  </si>
  <si>
    <t>四川美乐集团实业有限公司</t>
  </si>
  <si>
    <t>市公积金中心</t>
  </si>
  <si>
    <t>广播电视台</t>
  </si>
  <si>
    <t>田强</t>
  </si>
  <si>
    <t>何仙海</t>
  </si>
  <si>
    <t>绵阳市残联</t>
  </si>
  <si>
    <t>毛洪敏</t>
  </si>
  <si>
    <t>市安全办</t>
  </si>
  <si>
    <t>市林业局</t>
  </si>
  <si>
    <t>社科联</t>
  </si>
  <si>
    <t>周翔宇</t>
  </si>
  <si>
    <t>市爱卫办</t>
  </si>
  <si>
    <t>市地方志办</t>
  </si>
  <si>
    <t>陈恩松</t>
  </si>
  <si>
    <t>市文联</t>
  </si>
  <si>
    <t>党校职工</t>
  </si>
  <si>
    <t>市农科所</t>
  </si>
  <si>
    <t>事兴汽车</t>
  </si>
  <si>
    <t>绵阳市投资促进局</t>
  </si>
  <si>
    <t>劳运保障局职工</t>
  </si>
  <si>
    <t>邵玉芳</t>
  </si>
  <si>
    <t>市妇联</t>
  </si>
  <si>
    <t>市财政局</t>
  </si>
  <si>
    <t>南河军干所</t>
  </si>
  <si>
    <t>李黔生</t>
  </si>
  <si>
    <t>市建设局机关</t>
  </si>
  <si>
    <t>四川富临实业集团有限公司</t>
  </si>
  <si>
    <t>市军粮供应站</t>
  </si>
  <si>
    <t>绵阳市体育局</t>
  </si>
  <si>
    <t>绵阳市工商局</t>
  </si>
  <si>
    <t>五洋商务公司</t>
  </si>
  <si>
    <t>胡华勇为玉树地震捐款</t>
  </si>
  <si>
    <t>陈启茂抗震救灾现金捐款</t>
  </si>
  <si>
    <t>吴波玉树地震捐款</t>
  </si>
  <si>
    <t>陈敏 青海玉树学校孤儿 捐款</t>
  </si>
  <si>
    <t>吴全珍肖瑶青海玉树学校孤儿捐款</t>
  </si>
  <si>
    <t>环保局职工为玉树地震捐款</t>
  </si>
  <si>
    <t>为玉树地震捐款赵婷婷</t>
  </si>
  <si>
    <t>财政局职工徐联英向玉树灾区捐款</t>
  </si>
  <si>
    <t>绵阳广康水电向玉树地震捐款</t>
  </si>
  <si>
    <t>绵阳市武引局 青海玉树捐款</t>
  </si>
  <si>
    <t>绵州酒店向青海玉树地震捐款</t>
  </si>
  <si>
    <t>为玉树捐款富乐山酒店金贵宾</t>
  </si>
  <si>
    <t>四川兴力达物业服务有</t>
  </si>
  <si>
    <t>绵阳市国土资源局</t>
  </si>
  <si>
    <t>四川长兴实业集团有限</t>
  </si>
  <si>
    <t>四川兴发房地产开发有</t>
  </si>
  <si>
    <t>卢珍华玉树地震捐款</t>
  </si>
  <si>
    <t>绵阳市罗浮山旅游开发有限公司</t>
  </si>
  <si>
    <t>为玉树地震梁馨月</t>
  </si>
  <si>
    <t>绵阳市圣达租赁有限责任公司</t>
  </si>
  <si>
    <t>李红福捐款（玉树）</t>
  </si>
  <si>
    <t>农军捐款</t>
  </si>
  <si>
    <t>绵阳燃气集团</t>
  </si>
  <si>
    <t>绵阳市游仙粮油购销公司玉树捐款</t>
  </si>
  <si>
    <t>祝小东为青海玉树捐款</t>
  </si>
  <si>
    <t>国贸股份公司向玉树地震灾区捐款</t>
  </si>
  <si>
    <t>刘阳向玉树地震捐款</t>
  </si>
  <si>
    <t>市黄埔军校同学会向玉树地震捐款</t>
  </si>
  <si>
    <t>刘峰损青海玉树地震款</t>
  </si>
  <si>
    <t>洪永明  玉树地震捐款</t>
  </si>
  <si>
    <t>地质队徐川晴向玉树灾区捐款</t>
  </si>
  <si>
    <t>敖子琼捐款</t>
  </si>
  <si>
    <t>工商局捐款（玉树地震）</t>
  </si>
  <si>
    <t>市文化局向玉树地震捐款</t>
  </si>
  <si>
    <t>绵阳市人防办向玉树灾区捐款</t>
  </si>
  <si>
    <t>市妇联玉树地震捐款</t>
  </si>
  <si>
    <t>四川愿望公司玉树地震捐款</t>
  </si>
  <si>
    <t>杰克造型发廊捐赠青海玉树地震款</t>
  </si>
  <si>
    <t>绵阳市商务局为玉树地震灾区捐款</t>
  </si>
  <si>
    <t>王素琼玉树地震捐款</t>
  </si>
  <si>
    <t>刘正荣捐款</t>
  </si>
  <si>
    <t>魏晓英捐款</t>
  </si>
  <si>
    <t>刘学捐款</t>
  </si>
  <si>
    <t>绵阳市交通运管处玉树地震捐款</t>
  </si>
  <si>
    <t>农机局机关离退支部玉树地震捐款</t>
  </si>
  <si>
    <t>连康电子为玉树地震捐款</t>
  </si>
  <si>
    <t>王涛 玉树地震捐款</t>
  </si>
  <si>
    <t>玉树救灾捐款 星联集团党总支</t>
  </si>
  <si>
    <t>陈封宇向玉树地震捐款</t>
  </si>
  <si>
    <t>绵阳中宏向玉树地震捐款用于儿童</t>
  </si>
  <si>
    <t>市司法局捐款（玉树地震）</t>
  </si>
  <si>
    <t>邹冬梅青海地震捐款</t>
  </si>
  <si>
    <t>市交通局航务管理处地震捐款</t>
  </si>
  <si>
    <t>绵阳卫生局退休人员玉树地震捐款</t>
  </si>
  <si>
    <t>谢扬碧玉树地震捐款</t>
  </si>
  <si>
    <t>四川九洲电器集团有限</t>
  </si>
  <si>
    <t>永兴园中院休闲中心玉树地震捐款</t>
  </si>
  <si>
    <t>谢代军为玉树地震捐款</t>
  </si>
  <si>
    <t>绵阳花园投资集团有限</t>
  </si>
  <si>
    <t>市人大</t>
  </si>
  <si>
    <t>红苹果教育机构--红苹果幼儿园</t>
  </si>
  <si>
    <t>绵阳富临百盛广场有限公司</t>
  </si>
  <si>
    <t>魏正友</t>
  </si>
  <si>
    <t>游仙基督教爱国委员会</t>
  </si>
  <si>
    <t>黄云珍</t>
  </si>
  <si>
    <t>民安小区爱心老人自发募捐</t>
  </si>
  <si>
    <t>中共绵阳愿望物业公司支部委员会</t>
  </si>
  <si>
    <t>市路政支队向玉树地震捐款</t>
  </si>
  <si>
    <t>龚全珍</t>
  </si>
  <si>
    <t>绵阳市武引工程</t>
  </si>
  <si>
    <t>四川东材科技集团股份有限公司</t>
  </si>
  <si>
    <t>夏碧琼向玉树地震捐款</t>
  </si>
  <si>
    <t>绵阳市汽车客运总站向玉树捐款</t>
  </si>
  <si>
    <t>华晟工贸玉树地震捐款</t>
  </si>
  <si>
    <t>游仙粮食局向玉树地震捐款</t>
  </si>
  <si>
    <t>资助学生（白泽森捐）</t>
  </si>
  <si>
    <t>四川仁智油服公司向玉树灾区捐款</t>
  </si>
  <si>
    <t>绵阳市交通局向玉树地震捐款</t>
  </si>
  <si>
    <t>绵阳市游仙区石板镇居委会.个体工商协会捐款给青海玉树灾区</t>
  </si>
  <si>
    <t>绵阳三力股份有限公司</t>
  </si>
  <si>
    <t>红十字会募捐箱</t>
  </si>
  <si>
    <t>四川美丰绵阳分公司</t>
  </si>
  <si>
    <t>王永亮</t>
  </si>
  <si>
    <t>起点科技有限公司</t>
  </si>
  <si>
    <t>绵阳聪明屋幼儿园</t>
  </si>
  <si>
    <t>楚淑慧</t>
  </si>
  <si>
    <t>绵阳名族中学</t>
  </si>
  <si>
    <t>绵科技局离退休人员捐款</t>
  </si>
  <si>
    <t>侯淑华为青海玉树地震捐款</t>
  </si>
  <si>
    <t>胡学清为青海玉树地震捐款</t>
  </si>
  <si>
    <t>胡琴书为青海玉树地震捐款</t>
  </si>
  <si>
    <t>巨雨微为玉树地震捐赠</t>
  </si>
  <si>
    <t>汽车客运总站喻德荣向玉树捐款</t>
  </si>
  <si>
    <t>范小英向玉树灾区捐款</t>
  </si>
  <si>
    <t>杜丹为玉树捐款</t>
  </si>
  <si>
    <t>李丹向玉树地震捐款</t>
  </si>
  <si>
    <t>谢丁向玉树灾区捐款</t>
  </si>
  <si>
    <t>通力汽车运输公司向玉树地震捐款</t>
  </si>
  <si>
    <t>绵阳市佳利泰公司向玉树地震捐款</t>
  </si>
  <si>
    <t>罗杰捐800元.鲜明捐100元</t>
  </si>
  <si>
    <t>绵阳商行职工向玉树灾区捐款</t>
  </si>
  <si>
    <t>绵阳南山中学2010级2班捐款玉树</t>
  </si>
  <si>
    <t>蒋刚向玉树地震灾区捐款</t>
  </si>
  <si>
    <t>市财政局职工向玉树捐款</t>
  </si>
  <si>
    <t>工行绵阳分行向青海玉树灾区捐款</t>
  </si>
  <si>
    <t>烟草营销部 捐款玉树</t>
  </si>
  <si>
    <t>绵阳市国税局</t>
  </si>
  <si>
    <t>家福来党校店白店组</t>
  </si>
  <si>
    <t>奥德曼爱心社</t>
  </si>
  <si>
    <t>绵阳北辰传媒有限公司</t>
  </si>
  <si>
    <t>西南眼镜</t>
  </si>
  <si>
    <t>绵阳技术学院退离职工</t>
  </si>
  <si>
    <t>绵阳市涪园柔力球俱乐部</t>
  </si>
  <si>
    <t>于振凤</t>
  </si>
  <si>
    <t>王子豪</t>
  </si>
  <si>
    <t>绵阳聚龙砂锅  杨永太</t>
  </si>
  <si>
    <t>佛罗伦萨全体员工</t>
  </si>
  <si>
    <t>苏格酒吧全体员工</t>
  </si>
  <si>
    <t>绵阳高新航空机票代理处</t>
  </si>
  <si>
    <t>绵阳天泰实业有限公司</t>
  </si>
  <si>
    <t>绵阳利康健身器材有限公司</t>
  </si>
  <si>
    <t>绵阳科创园区昊天电子有限公司</t>
  </si>
  <si>
    <t>三汇实业花园批发市场</t>
  </si>
  <si>
    <t>文海燕</t>
  </si>
  <si>
    <t>孙小兰</t>
  </si>
  <si>
    <t>刘倚帆</t>
  </si>
  <si>
    <t>妙音居士</t>
  </si>
  <si>
    <t>李伟、廖金蓉、李佩仪、李锦晨</t>
  </si>
  <si>
    <t>北京铁城建设监理有限责任公司成绵乐项目部</t>
  </si>
  <si>
    <t>绵阳万鸿售后部</t>
  </si>
  <si>
    <t>绵阳惠利电子材料有限公司</t>
  </si>
  <si>
    <t>绵阳晓华五金配送中心全体员工</t>
  </si>
  <si>
    <t>绵阳开元电力集团股份有限公司</t>
  </si>
  <si>
    <t>陈卓</t>
  </si>
  <si>
    <t>苗庆元</t>
  </si>
  <si>
    <t>绵阳市迅发科技有限公司</t>
  </si>
  <si>
    <t>绵阳奥博广告公司</t>
  </si>
  <si>
    <t>绵阳申坤公司</t>
  </si>
  <si>
    <t>绵阳安康药业</t>
  </si>
  <si>
    <t>香四海</t>
  </si>
  <si>
    <t>知心苑</t>
  </si>
  <si>
    <t>绵阳市陶瓷行业商会</t>
  </si>
  <si>
    <t>市工商联</t>
  </si>
  <si>
    <t>豪门灯饰</t>
  </si>
  <si>
    <t>四川艾潇公司</t>
  </si>
  <si>
    <t>四川海瑞尔公司</t>
  </si>
  <si>
    <t>绵阳雪宝乳业</t>
  </si>
  <si>
    <t>绵阳安顺达汽车</t>
  </si>
  <si>
    <t>绵阳西科种业</t>
  </si>
  <si>
    <t>漆林</t>
  </si>
  <si>
    <t>陈发云</t>
  </si>
  <si>
    <t>漆青</t>
  </si>
  <si>
    <t>绵阳交通学校</t>
  </si>
  <si>
    <t>绵阳富阳建筑工程有限公司</t>
  </si>
  <si>
    <t>绵阳高新区公路运输管理所</t>
  </si>
  <si>
    <t>绵阳高新区交通运输业协会</t>
  </si>
  <si>
    <t>绵阳市政协</t>
  </si>
  <si>
    <t>同立集团向玉树地震捐款</t>
  </si>
  <si>
    <t>东辰集团向玉树捐款</t>
  </si>
  <si>
    <t>绵阳市农行向玉树捐款</t>
  </si>
  <si>
    <t>平武南坝镇周周幼稚园全体师生</t>
  </si>
  <si>
    <t>北川县白什乡人民政府</t>
  </si>
  <si>
    <t>爱心人士</t>
  </si>
  <si>
    <t>人民出版社</t>
  </si>
  <si>
    <t>南山中学高一 二十六班</t>
  </si>
  <si>
    <t>汇泽集团党总支部</t>
  </si>
  <si>
    <t>朱朝霞</t>
  </si>
  <si>
    <t>四川富强装饰工程有限公司及全体员工</t>
  </si>
  <si>
    <t>王诗理</t>
  </si>
  <si>
    <t>绵阳市建设局</t>
  </si>
  <si>
    <t>绵阳市消防支队</t>
  </si>
  <si>
    <t>杜海平</t>
  </si>
  <si>
    <t>赖刚</t>
  </si>
  <si>
    <t>青义望江祠</t>
  </si>
  <si>
    <t>朱思蓓</t>
  </si>
  <si>
    <t>郑丛谊</t>
  </si>
  <si>
    <t>绵阳一中三年级一班</t>
  </si>
  <si>
    <t>北川县红十字会</t>
  </si>
  <si>
    <t>梓潼县红十字会</t>
  </si>
  <si>
    <t>安县红十字会</t>
  </si>
  <si>
    <t>江油市红十字会</t>
  </si>
  <si>
    <t>涪城区红十字会</t>
  </si>
  <si>
    <t>捐赠方</t>
  </si>
  <si>
    <t>市委市政府</t>
  </si>
  <si>
    <t>绵阳民族中学</t>
  </si>
  <si>
    <t>人民广场幕捐点募捐箱捐款</t>
  </si>
  <si>
    <t>绵阳市元通典当有限责任公司</t>
  </si>
  <si>
    <t>杨刚</t>
  </si>
  <si>
    <t>王华</t>
  </si>
  <si>
    <t>胡海英</t>
  </si>
  <si>
    <t>覃天平</t>
  </si>
  <si>
    <t>敬云万</t>
  </si>
  <si>
    <t>高红晓</t>
  </si>
  <si>
    <t>爱心人士</t>
  </si>
  <si>
    <t>王蓉全家</t>
  </si>
  <si>
    <t>妙音居士</t>
  </si>
  <si>
    <t>绵阳市妇幼保健院</t>
  </si>
  <si>
    <t>红会办公地募捐点募捐箱捐款</t>
  </si>
  <si>
    <t>科学城募捐点募捐箱捐款</t>
  </si>
  <si>
    <t>人民广场幕捐点募捐箱捐款</t>
  </si>
  <si>
    <t>绵阳市政府办</t>
  </si>
  <si>
    <t>圣源被装经营部</t>
  </si>
  <si>
    <t>绵阳市塘讯镇中心村二社</t>
  </si>
  <si>
    <t>虹源棉麻公司</t>
  </si>
  <si>
    <t>绵阳市中心血站</t>
  </si>
  <si>
    <t>绵阳市仲裁委员会</t>
  </si>
  <si>
    <t>民盟绵阳市委机关</t>
  </si>
  <si>
    <t>胥强、赵妮、胥沥月</t>
  </si>
  <si>
    <t>绵遂全体车主</t>
  </si>
  <si>
    <t>绵阳市光明家俱</t>
  </si>
  <si>
    <t>四川省绵阳农业学校</t>
  </si>
  <si>
    <t>绵阳市实验中学全体师生</t>
  </si>
  <si>
    <t>绵阳市中医院</t>
  </si>
  <si>
    <t>绵阳市信息办</t>
  </si>
  <si>
    <t>农工党绵阳市委</t>
  </si>
  <si>
    <t>市委统战部</t>
  </si>
  <si>
    <t>市委党研室</t>
  </si>
  <si>
    <t>绵阳市物价局</t>
  </si>
  <si>
    <t>绵阳市民宗局</t>
  </si>
  <si>
    <t>绵阳日报社</t>
  </si>
  <si>
    <t>绵阳市委办</t>
  </si>
  <si>
    <t>绵阳卫生执法监督支队</t>
  </si>
  <si>
    <t>市贸促会</t>
  </si>
  <si>
    <t>市中心医院</t>
  </si>
  <si>
    <t>市供销社</t>
  </si>
  <si>
    <t>市委台办</t>
  </si>
  <si>
    <t>市委宣传部</t>
  </si>
  <si>
    <t xml:space="preserve">王瑷珲 </t>
  </si>
  <si>
    <t>绵阳鑫田公司</t>
  </si>
  <si>
    <t>市政府金融办</t>
  </si>
  <si>
    <t>张远富</t>
  </si>
  <si>
    <t>市发改委职工</t>
  </si>
  <si>
    <t>卢成军</t>
  </si>
  <si>
    <t>张莉</t>
  </si>
  <si>
    <t>404医院</t>
  </si>
  <si>
    <t>吕绍清等阳光爱心</t>
  </si>
  <si>
    <t xml:space="preserve"> 邱晨曦 </t>
  </si>
  <si>
    <t>百盛募捐点募捐箱捐款</t>
  </si>
  <si>
    <t>胡伟</t>
  </si>
  <si>
    <t>刘杨</t>
  </si>
  <si>
    <t>陈塬</t>
  </si>
  <si>
    <t>绵阳市国资委</t>
  </si>
  <si>
    <t>市政府法制办</t>
  </si>
  <si>
    <t>市政务中心</t>
  </si>
  <si>
    <t>谌能清</t>
  </si>
  <si>
    <t>魏光珍</t>
  </si>
  <si>
    <t>市信息产业局</t>
  </si>
  <si>
    <t>市旅游局</t>
  </si>
  <si>
    <t>市地方志办公室   胡乐炳</t>
  </si>
  <si>
    <t>共青团绵阳市委</t>
  </si>
  <si>
    <t>富达公司</t>
  </si>
  <si>
    <t>绵阳百信医院</t>
  </si>
  <si>
    <t>绵阳市实验驾校</t>
  </si>
  <si>
    <t>市人口计生委</t>
  </si>
  <si>
    <t>绵阳市康居房产管理有限公司</t>
  </si>
  <si>
    <t>国家统计局绵阳调查队</t>
  </si>
  <si>
    <t>绵阳房产管理局</t>
  </si>
  <si>
    <t>陈永强</t>
  </si>
  <si>
    <t>市政法委</t>
  </si>
  <si>
    <t>市地税局</t>
  </si>
  <si>
    <t>市统计局</t>
  </si>
  <si>
    <t>绵阳药品监管局及绵阳食品药品检验所</t>
  </si>
  <si>
    <t>绵阳市宝塬回收公司</t>
  </si>
  <si>
    <t>爱心人士</t>
  </si>
  <si>
    <t>王俊华</t>
  </si>
  <si>
    <t>南山公园</t>
  </si>
  <si>
    <t>绵阳市新天力有限公司</t>
  </si>
  <si>
    <t>市政府办公室</t>
  </si>
  <si>
    <t>市移民办</t>
  </si>
  <si>
    <t>武亚波一家</t>
  </si>
  <si>
    <t>07级港航班</t>
  </si>
  <si>
    <t>富乐山九州国际酒店</t>
  </si>
  <si>
    <t>绵阳市投资控股集团</t>
  </si>
  <si>
    <t>刘浩宇</t>
  </si>
  <si>
    <t>绵阳市检验检疫局</t>
  </si>
  <si>
    <t>绵阳市总工会</t>
  </si>
  <si>
    <t>绵阳市接待办</t>
  </si>
  <si>
    <t>市人事局</t>
  </si>
  <si>
    <t>市烟草专卖局</t>
  </si>
  <si>
    <t>人民银行绵阳市中心支行</t>
  </si>
  <si>
    <t>市农业局</t>
  </si>
  <si>
    <t>市委老干局</t>
  </si>
  <si>
    <t>市防震减灾局</t>
  </si>
  <si>
    <t>市民政局</t>
  </si>
  <si>
    <t>南山高10级20班</t>
  </si>
  <si>
    <t>刘明贵</t>
  </si>
  <si>
    <t>广电网络传输股份有限公司</t>
  </si>
  <si>
    <t>绵阳市国家税务局</t>
  </si>
  <si>
    <t>林清、刘宏、于敏</t>
  </si>
  <si>
    <t>市殡仪馆</t>
  </si>
  <si>
    <t>绵阳市纪委</t>
  </si>
  <si>
    <t>伍氏盲人按摩院</t>
  </si>
  <si>
    <t>涪城粮油购销公司</t>
  </si>
  <si>
    <t>市委农办</t>
  </si>
  <si>
    <t>市中小企业局</t>
  </si>
  <si>
    <t>罗大佑</t>
  </si>
  <si>
    <t>吴缺</t>
  </si>
  <si>
    <t>蒋建蓉</t>
  </si>
  <si>
    <t>市科技局专利局两金中心</t>
  </si>
  <si>
    <t>绵阳市审计局</t>
  </si>
  <si>
    <t>绵阳市档案局</t>
  </si>
  <si>
    <t>粮油食品公司</t>
  </si>
  <si>
    <t>市中级法院</t>
  </si>
  <si>
    <t>市委政研室</t>
  </si>
  <si>
    <t>交通银行绵阳支行</t>
  </si>
  <si>
    <t>市环保局</t>
  </si>
  <si>
    <t>市粮局游仙分局</t>
  </si>
  <si>
    <t>绵阳市科协职工</t>
  </si>
  <si>
    <t>市社保中心</t>
  </si>
  <si>
    <t>绵阳中农农资有限公司</t>
  </si>
  <si>
    <t>畜牧兽医局职工</t>
  </si>
  <si>
    <t>中行绵阳分行</t>
  </si>
  <si>
    <t>市直机关工委</t>
  </si>
  <si>
    <t>绵阳市粮食局机关</t>
  </si>
  <si>
    <t>党校职工</t>
  </si>
  <si>
    <t>市高新粮油购销公司</t>
  </si>
  <si>
    <t>四川顺洁清洁汽车设备制造有限公司</t>
  </si>
  <si>
    <t>张莉</t>
  </si>
  <si>
    <t>绵阳富临集团职工</t>
  </si>
  <si>
    <t>绵阳名品商贸公司</t>
  </si>
  <si>
    <t>绵阳四方环保科技公司</t>
  </si>
  <si>
    <t>江油花蕾美容培训公司</t>
  </si>
  <si>
    <t>绵阳建宏汽车</t>
  </si>
  <si>
    <t>绵阳力玖会计师事务所</t>
  </si>
  <si>
    <t>绵阳市新川西物汽车销售服务有限公司</t>
  </si>
  <si>
    <t>江油俊华纺织</t>
  </si>
  <si>
    <t>万佳商贸有限公司（绵阳）</t>
  </si>
  <si>
    <t>四川梓州集团</t>
  </si>
  <si>
    <t>绵阳家福来电器公司</t>
  </si>
  <si>
    <t>绵阳高新丰田汽车</t>
  </si>
  <si>
    <t>雷妙音</t>
  </si>
  <si>
    <t>李慧蓉等12人</t>
  </si>
  <si>
    <t>绵阳晚报社</t>
  </si>
  <si>
    <t>民革绵阳市委</t>
  </si>
  <si>
    <t>动力火车发艺工厂全体员工</t>
  </si>
  <si>
    <t>富乐山公园管理处</t>
  </si>
  <si>
    <t>市教工优典幼儿园</t>
  </si>
  <si>
    <t>新华酒店</t>
  </si>
  <si>
    <t>仝保华</t>
  </si>
  <si>
    <t>市政府采购中心</t>
  </si>
  <si>
    <t>林燕</t>
  </si>
  <si>
    <t>廖霞</t>
  </si>
  <si>
    <t>贺军等5人</t>
  </si>
  <si>
    <t>李靖</t>
  </si>
  <si>
    <t>苏体万</t>
  </si>
  <si>
    <t>瀚威地产</t>
  </si>
  <si>
    <t>瀚威地产员工</t>
  </si>
  <si>
    <t>市教育局</t>
  </si>
  <si>
    <t>何俊宏</t>
  </si>
  <si>
    <t>绵阳开元酒店</t>
  </si>
  <si>
    <t>彭乙骢</t>
  </si>
  <si>
    <t>市人大</t>
  </si>
  <si>
    <t>市政协</t>
  </si>
  <si>
    <t>百信医院</t>
  </si>
  <si>
    <t>水利规划设计研究院</t>
  </si>
  <si>
    <t>绵阳高级技工学校</t>
  </si>
  <si>
    <t>科学城管委会</t>
  </si>
  <si>
    <t>富临集团</t>
  </si>
  <si>
    <t>四川绵阳大地实业有限公司（员工捐款）</t>
  </si>
  <si>
    <t>绵阳市广播电视台</t>
  </si>
  <si>
    <t>市公安局</t>
  </si>
  <si>
    <t>张太贤</t>
  </si>
  <si>
    <t>唐云霞</t>
  </si>
  <si>
    <t>绵阳国安局</t>
  </si>
  <si>
    <t xml:space="preserve"> 宋志勇</t>
  </si>
  <si>
    <t>高水农产品公司</t>
  </si>
  <si>
    <t>尹霞</t>
  </si>
  <si>
    <t>绵阳市天泰实业有限公司</t>
  </si>
  <si>
    <t>绵阳市商务局</t>
  </si>
  <si>
    <t>绵阳圣宇物业公司</t>
  </si>
  <si>
    <t>绵阳市司法局捐款</t>
  </si>
  <si>
    <t>绵阳开元磁材公司</t>
  </si>
  <si>
    <t>魏绵为玉树地震捐款</t>
  </si>
  <si>
    <t>绵阳人民公园管理处</t>
  </si>
  <si>
    <t>绵阳市农机局</t>
  </si>
  <si>
    <t>绵阳机场（集团）有限公司</t>
  </si>
  <si>
    <t>绵阳市商业银行</t>
  </si>
  <si>
    <t>绵阳市公共交通有限责任公司职工</t>
  </si>
  <si>
    <t>李桂珍</t>
  </si>
  <si>
    <t>绵阳市纪委叶开荃</t>
  </si>
  <si>
    <t>肖翠芬</t>
  </si>
  <si>
    <t>徐晓玲</t>
  </si>
  <si>
    <t>唐铁军</t>
  </si>
  <si>
    <t>余泽富青海玉树地震捐款</t>
  </si>
  <si>
    <t>黄梅捐款</t>
  </si>
  <si>
    <t>张永华捐款(玉树地震)</t>
  </si>
  <si>
    <t>胡堃捐款</t>
  </si>
  <si>
    <t>吕春梅捐款</t>
  </si>
  <si>
    <t>邓德强青海玉树地震捐款</t>
  </si>
  <si>
    <t>唐春国捐款</t>
  </si>
  <si>
    <t>绵阳大地实业玉树地震捐款</t>
  </si>
  <si>
    <t>绵阳燃气集团</t>
  </si>
  <si>
    <t>刘秀明 苗健伟</t>
  </si>
  <si>
    <t>戴禄松、陈益凤、王斌、唐雄、古锐、高山、胡守全</t>
  </si>
  <si>
    <t>四海香餐饮有限公司</t>
  </si>
  <si>
    <t>爱心人士（苟小宁）</t>
  </si>
  <si>
    <t>绵阳市城区河道管理局</t>
  </si>
  <si>
    <t>绵阳富临集团</t>
  </si>
  <si>
    <t>青年广场弘艺名族舞蹈队</t>
  </si>
  <si>
    <t>王旭</t>
  </si>
  <si>
    <t>鲜红友</t>
  </si>
  <si>
    <t>陈云良</t>
  </si>
  <si>
    <t>富乐山九州国际酒店</t>
  </si>
  <si>
    <t>绵阳市科学城红杉科技有限责任公司</t>
  </si>
  <si>
    <t>绵阳市绵盐公路收费管理所全体职工</t>
  </si>
  <si>
    <t>唐晓萌</t>
  </si>
  <si>
    <t>天华人</t>
  </si>
  <si>
    <t>绵阳市委市政府信访局</t>
  </si>
  <si>
    <t>蒲女士、胡耀元</t>
  </si>
  <si>
    <t>京都薇薇</t>
  </si>
  <si>
    <t>三汇实业花园批发市场</t>
  </si>
  <si>
    <t>绵阳市东明商贸有限公司</t>
  </si>
  <si>
    <t>三人行</t>
  </si>
  <si>
    <t>绵阳树高房地产开发有限公司</t>
  </si>
  <si>
    <t>马东滨助学校</t>
  </si>
  <si>
    <t>绵阳市检察院捐款</t>
  </si>
  <si>
    <t>绵阳美平方</t>
  </si>
  <si>
    <t>师范学院文学与对外汉语学院</t>
  </si>
  <si>
    <t>光大旅行社</t>
  </si>
  <si>
    <t>接待办驻京办事处</t>
  </si>
  <si>
    <t>花园小区居民自发募捐</t>
  </si>
  <si>
    <t>水利水电学校科创园区电管4071班</t>
  </si>
  <si>
    <t>嘉禾人寿</t>
  </si>
  <si>
    <t>四川展鹏建设公司 王凯</t>
  </si>
  <si>
    <t>金冠电子</t>
  </si>
  <si>
    <t>粮食局涪城分局</t>
  </si>
  <si>
    <t>蒲志伟</t>
  </si>
  <si>
    <t>灵通电讯设备有限公司</t>
  </si>
  <si>
    <t>高新区霍川实验幼儿园</t>
  </si>
  <si>
    <t>绵阳精诚商贸有限公司</t>
  </si>
  <si>
    <t>兆源投资有限公司 赵军</t>
  </si>
  <si>
    <t>绵阳市朝阳军干所</t>
  </si>
  <si>
    <t>绵阳水文水资源勘测局 全体职工</t>
  </si>
  <si>
    <t>绵投控股绵盐绵三项目部、中核中原公司</t>
  </si>
  <si>
    <t>绵阳市建设局</t>
  </si>
  <si>
    <t>唐婉芳</t>
  </si>
  <si>
    <t>南河路社区音乐班</t>
  </si>
  <si>
    <t>月光宝盒国际会所</t>
  </si>
  <si>
    <t>四川汇达装饰工程有限公司</t>
  </si>
  <si>
    <t>杨恒德</t>
  </si>
  <si>
    <t>北京四中网校绵阳分校</t>
  </si>
  <si>
    <t>绵阳市天龙晟筑职业培训学校</t>
  </si>
  <si>
    <t>塘汛三元宫念佛堂众妙音居士</t>
  </si>
  <si>
    <t>绵阳绵州开元酒店</t>
  </si>
  <si>
    <t>陈吉中</t>
  </si>
  <si>
    <t>西南科大（环资分团委、市场营销协会、西科大团委、创梦社、1407团队）</t>
  </si>
  <si>
    <t>四川拼客俱乐部绵阳分部</t>
  </si>
  <si>
    <t>绵阳汉地实业公司</t>
  </si>
  <si>
    <t>绵阳金圣餐饮有限责任公司</t>
  </si>
  <si>
    <t>春天假日会所</t>
  </si>
  <si>
    <t>绵阳南山中学环保联</t>
  </si>
  <si>
    <t>梁发俊</t>
  </si>
  <si>
    <t>皇家盛世</t>
  </si>
  <si>
    <t>江油客临屯烧烤绵阳店</t>
  </si>
  <si>
    <t>蓝继弯</t>
  </si>
  <si>
    <t>向明贵、向泉 （各100）</t>
  </si>
  <si>
    <t>四川东林科技集团股份有限公司员工</t>
  </si>
  <si>
    <t>绵阳水利水电学校科创园校区</t>
  </si>
  <si>
    <t>绵阳游仙职业教育中心科创园校区</t>
  </si>
  <si>
    <t>四川波鸿实业有限公司综合事业部</t>
  </si>
  <si>
    <t>市经委机关退休干部工作站</t>
  </si>
  <si>
    <t>太平人寿保险有限公司绵阳中心支公司</t>
  </si>
  <si>
    <t>三友电子</t>
  </si>
  <si>
    <t>三人行茶楼</t>
  </si>
  <si>
    <t>绵阳市菜花香火锅城</t>
  </si>
  <si>
    <t>赵治勇、刘桂君</t>
  </si>
  <si>
    <t>绵阳豪信实业有限公司</t>
  </si>
  <si>
    <t>绵阳豪信实业有限公司全体员工</t>
  </si>
  <si>
    <t>四川绵阳岷山实业集团有限公司</t>
  </si>
  <si>
    <t>绵阳市水务集团</t>
  </si>
  <si>
    <t>绵阳市水务局</t>
  </si>
  <si>
    <t>绵阳市富特兰商贸有限公司</t>
  </si>
  <si>
    <t>绵阳罗汉寺念佛团众弟子</t>
  </si>
  <si>
    <t>绵阳灵创电子信息技术学校</t>
  </si>
  <si>
    <t>四川九州电器集团有限责任公司</t>
  </si>
  <si>
    <t>四川兴力达集团员工捐款</t>
  </si>
  <si>
    <t>何韬</t>
  </si>
  <si>
    <t>李岭</t>
  </si>
  <si>
    <t>王国春</t>
  </si>
  <si>
    <t>张正贵</t>
  </si>
  <si>
    <t>杜力平</t>
  </si>
  <si>
    <t>孙仲</t>
  </si>
  <si>
    <t>何林虎</t>
  </si>
  <si>
    <t>欧燕恩</t>
  </si>
  <si>
    <t>陈玉忠</t>
  </si>
  <si>
    <t>谭源泉</t>
  </si>
  <si>
    <t>李海伦</t>
  </si>
  <si>
    <t>程旗</t>
  </si>
  <si>
    <t>代光伦</t>
  </si>
  <si>
    <t>霞晖</t>
  </si>
  <si>
    <t>王强</t>
  </si>
  <si>
    <t>李红满</t>
  </si>
  <si>
    <t>聂荣燊</t>
  </si>
  <si>
    <t>祁权生</t>
  </si>
  <si>
    <t>王贵发</t>
  </si>
  <si>
    <t>无线电厂</t>
  </si>
  <si>
    <t>林祯德</t>
  </si>
  <si>
    <t>绵阳公交压缩天然气公司</t>
  </si>
  <si>
    <t>绵阳公交压缩天然气公司员工</t>
  </si>
  <si>
    <t>绵阳市西科大众信教学部</t>
  </si>
  <si>
    <t>众妙音</t>
  </si>
  <si>
    <t>陈国刚</t>
  </si>
  <si>
    <t>妙音居士</t>
  </si>
  <si>
    <t>四川青山工程造价事务所</t>
  </si>
  <si>
    <t>绵阳惠兴食品加工厂</t>
  </si>
  <si>
    <t>曹良玉捐款</t>
  </si>
  <si>
    <t>罗素群捐款</t>
  </si>
  <si>
    <t>国信证券绵阳富乐路证券营业部</t>
  </si>
  <si>
    <t>绵阳财经学校全体学生捐款</t>
  </si>
  <si>
    <t>铁牛广场募捐（情系玉树赈灾义演）</t>
  </si>
  <si>
    <t>龚官宝</t>
  </si>
  <si>
    <t>甘馨绞股蓝开发有限公司</t>
  </si>
  <si>
    <t>四川麦当劳餐厅食品有限公司</t>
  </si>
  <si>
    <t>四川老鬼餐饮文化有限公司</t>
  </si>
  <si>
    <t>尚乐轩管理有限公司</t>
  </si>
  <si>
    <t>东辰宜家美装饰城</t>
  </si>
  <si>
    <t>四川一点味餐饮服务有限公司</t>
  </si>
  <si>
    <t>四川省科学城盛世创佳传媒有限公司</t>
  </si>
  <si>
    <t>绵阳集美（何记）餐饮有限公司</t>
  </si>
  <si>
    <t>四川东辰（集团）股份有限公司</t>
  </si>
  <si>
    <t>成都贾真探企业管理有限公司</t>
  </si>
  <si>
    <t>绵阳奥德曼爱心社（小朋友义卖）</t>
  </si>
  <si>
    <t>绵阳外滩7号歌城 陈安林</t>
  </si>
  <si>
    <t>绵阳俊红汽车销售有限公司</t>
  </si>
  <si>
    <t>爱心人士</t>
  </si>
  <si>
    <t>绵阳燃气集团公司职工</t>
  </si>
  <si>
    <t>绵阳高等级公路开发有限责任公司</t>
  </si>
  <si>
    <t>四川尚高建设有限公司</t>
  </si>
  <si>
    <t>四川世恒置业有限公司员工捐款</t>
  </si>
  <si>
    <t>绵阳开元电厂家属委员会</t>
  </si>
  <si>
    <t>绵阳时代龙安保健品经营部</t>
  </si>
  <si>
    <t>四川汉龙高速公路开发有限公司职工：熊健、李佰勇等39人</t>
  </si>
  <si>
    <t>绵阳财迷协会</t>
  </si>
  <si>
    <t>市渔政管理站</t>
  </si>
  <si>
    <t>四川尚高建设有限公司</t>
  </si>
  <si>
    <t>四川矿山机器集团有限责任公司</t>
  </si>
  <si>
    <t>绵江线客运车全体车主及驾乘人员</t>
  </si>
  <si>
    <t>农工民主党财经支部（王成林、廖祖国、谭放、王晓强人均300元)</t>
  </si>
  <si>
    <t>刘生桂</t>
  </si>
  <si>
    <t>绵阳佳敦商贸有限公司美一天百货商场</t>
  </si>
  <si>
    <t>四川武都电站有限公司</t>
  </si>
  <si>
    <t>周炎挺</t>
  </si>
  <si>
    <t>绵阳1中初3.5班青海玉树地震捐款</t>
  </si>
  <si>
    <t>骆家治200、翟莲芳100</t>
  </si>
  <si>
    <t>绵阳市潜鑫工程建设监理有限责任公司</t>
  </si>
  <si>
    <t>绵阳东风百货有限公司</t>
  </si>
  <si>
    <t>四川樊华建设集团全体员工</t>
  </si>
  <si>
    <t>北川羌绣文化旅游开发有限公司</t>
  </si>
  <si>
    <t>吴挺捐款(玉树地震)</t>
  </si>
  <si>
    <t>公共交通有限责任公司工会</t>
  </si>
  <si>
    <t>绵阳市文辰建筑工程有限公司</t>
  </si>
  <si>
    <t>屈宏伟</t>
  </si>
  <si>
    <t>绵阳市祥力康药业有限公司</t>
  </si>
  <si>
    <t>上海梅林正广和（绵阳）有限公司员工</t>
  </si>
  <si>
    <t>绵阳水利水电学校全体师生</t>
  </si>
  <si>
    <t>四川省盐业总公司绵阳分公司职工</t>
  </si>
  <si>
    <t>四川蔚风建筑装饰工程有限公司</t>
  </si>
  <si>
    <t>绵阳金大地水泥有限公司全体职工</t>
  </si>
  <si>
    <t>何国华</t>
  </si>
  <si>
    <t>圣水寺僧众</t>
  </si>
  <si>
    <t>绵阳交通学校</t>
  </si>
  <si>
    <t>美平方SPA美颜馆</t>
  </si>
  <si>
    <t>蒋官喜</t>
  </si>
  <si>
    <t>四川双马绵阳新材料有限公司职工</t>
  </si>
  <si>
    <t>四川鹏尧实业有限公司捐款</t>
  </si>
  <si>
    <t>中共蓬溪县驻绵阳离退休干部</t>
  </si>
  <si>
    <t>盐亭富驿净安寺</t>
  </si>
  <si>
    <t>兴鑫电缆公司</t>
  </si>
  <si>
    <t>南河片区部分网吧业主</t>
  </si>
  <si>
    <t>嘉禾人寿</t>
  </si>
  <si>
    <t>绵阳市高新区资江全体员工</t>
  </si>
  <si>
    <t>绵阳高新德康疼痛门诊部涂从刚</t>
  </si>
  <si>
    <t>绵阳罗汉寺念佛团众弟子</t>
  </si>
  <si>
    <t>市建设局</t>
  </si>
  <si>
    <t>四川双马水泥股份有限公司</t>
  </si>
  <si>
    <t>华丰退休第二党支部党员18人</t>
  </si>
  <si>
    <t>绵阳群力建筑劳务有限公司</t>
  </si>
  <si>
    <t>绵阳市家福来电器有限公司</t>
  </si>
  <si>
    <t>404医院职工玉树地震捐款</t>
  </si>
  <si>
    <t>闵树铭</t>
  </si>
  <si>
    <t>三汇五金机电市场</t>
  </si>
  <si>
    <t>三汇装饰建材市场</t>
  </si>
  <si>
    <t>瑞升物业公司</t>
  </si>
  <si>
    <t>绵阳市农贸商贸有限公司</t>
  </si>
  <si>
    <t xml:space="preserve"> 韩松,张伟静</t>
  </si>
  <si>
    <t>红会办公地募捐点募捐箱捐款</t>
  </si>
  <si>
    <t>四川知几堂酒店管理公司</t>
  </si>
  <si>
    <t>四川知几堂酒店管理公司职工</t>
  </si>
  <si>
    <t>叶姝瑜</t>
  </si>
  <si>
    <t>叶立兵</t>
  </si>
  <si>
    <t>民建绵阳市委机关</t>
  </si>
  <si>
    <t>杨晓燕</t>
  </si>
  <si>
    <t>九三学社绵阳市委</t>
  </si>
  <si>
    <t>谢晨雨</t>
  </si>
  <si>
    <t>唐权夫妇</t>
  </si>
  <si>
    <t>铁骑力士公司</t>
  </si>
  <si>
    <t>陈清</t>
  </si>
  <si>
    <t>人民广场幕捐点募捐箱捐款</t>
  </si>
  <si>
    <t>董金风</t>
  </si>
  <si>
    <t>谈民</t>
  </si>
  <si>
    <t>民进绵阳市委</t>
  </si>
  <si>
    <t>赵煜昊、赵语姝</t>
  </si>
  <si>
    <t>念佛堂</t>
  </si>
  <si>
    <t>周蜀晨</t>
  </si>
  <si>
    <t>武小琬</t>
  </si>
  <si>
    <t>雷刚等人</t>
  </si>
  <si>
    <t>邱继鸣、杨顺光、杨顺辉、杨顺军、杨小艺等</t>
  </si>
  <si>
    <t>宋军</t>
  </si>
  <si>
    <t>郭玉华</t>
  </si>
  <si>
    <t>朱恒春</t>
  </si>
  <si>
    <t>赵小强</t>
  </si>
  <si>
    <t>水观音</t>
  </si>
  <si>
    <t>联锋公司</t>
  </si>
  <si>
    <t>五牛大酒店全体职工</t>
  </si>
  <si>
    <t>吴波</t>
  </si>
  <si>
    <t>张曼如</t>
  </si>
  <si>
    <t>绵阳市经委</t>
  </si>
  <si>
    <t>王泳骄</t>
  </si>
  <si>
    <t>绵阳市电教馆</t>
  </si>
  <si>
    <t>肖显惠</t>
  </si>
  <si>
    <t>绵阳二中一年级六班</t>
  </si>
  <si>
    <t>涪城区</t>
  </si>
  <si>
    <t>西科大国防科技学院辐射0801全体同学</t>
  </si>
  <si>
    <t>LOWBAR挂乐队</t>
  </si>
  <si>
    <t>绵阳丰谷酒业有限责任公司职工</t>
  </si>
  <si>
    <t>游仙区五里堆银河幼儿园全体师生</t>
  </si>
  <si>
    <t>高新区艺术幼儿园全体家长及师生</t>
  </si>
  <si>
    <t>绵阳康成茂美波医疗器械有限公司</t>
  </si>
  <si>
    <t>骆丹</t>
  </si>
  <si>
    <t>张毅</t>
  </si>
  <si>
    <t>苏朝双</t>
  </si>
  <si>
    <t>四川鼎立建设管理有限公司</t>
  </si>
  <si>
    <t>绵阳市希望工程办公室</t>
  </si>
  <si>
    <t>绵阳爱迪幼稚园</t>
  </si>
  <si>
    <t>西城建工集团员工捐款</t>
  </si>
  <si>
    <t>长虹公司退休第一党支部</t>
  </si>
  <si>
    <t>绵阳陶瓷行业商会</t>
  </si>
  <si>
    <t>龙道国色天香全体员工</t>
  </si>
  <si>
    <t>唐宏伟</t>
  </si>
  <si>
    <t>绵建股份公司退休职工党员</t>
  </si>
  <si>
    <t>桃源大酒店</t>
  </si>
  <si>
    <t>祥和物业公司锦河管理处工作人员</t>
  </si>
  <si>
    <t>锦河花园小区业主</t>
  </si>
  <si>
    <t>邓碧光</t>
  </si>
  <si>
    <t>付瑞霞</t>
  </si>
  <si>
    <t>周太玉</t>
  </si>
  <si>
    <t>徐镜廉</t>
  </si>
  <si>
    <t>四川金阳集团党委</t>
  </si>
  <si>
    <t>绵阳同成高科技股份有限公司</t>
  </si>
  <si>
    <t>王素荣</t>
  </si>
  <si>
    <t>绵阳市公安消防支队</t>
  </si>
  <si>
    <t>绵阳五环中草药研究所（工商联）</t>
  </si>
  <si>
    <t>绵阳四通科技交流中心（工商联）</t>
  </si>
  <si>
    <t>熊桥</t>
  </si>
  <si>
    <t>绵阳双汇职工个人捐款</t>
  </si>
  <si>
    <t>周先龙100，王平全200，胥锡刚200</t>
  </si>
  <si>
    <t>四川神州置业</t>
  </si>
  <si>
    <t>杨敏</t>
  </si>
  <si>
    <t>四川汇泽建设工程集团有限公司</t>
  </si>
  <si>
    <t>陈述桃、张菊仁</t>
  </si>
  <si>
    <t>索怀君</t>
  </si>
  <si>
    <t>唐家和</t>
  </si>
  <si>
    <t>长虹国际酒店</t>
  </si>
  <si>
    <t>中国人寿绵阳分公司工会工作委员会</t>
  </si>
  <si>
    <t>兴金城房产公司</t>
  </si>
  <si>
    <t>绵阳锦坤集团</t>
  </si>
  <si>
    <t>溪乡河鲜酒楼</t>
  </si>
  <si>
    <t>中核24江油项目部</t>
  </si>
  <si>
    <t>绵阳宏达建筑工程有限责任公司</t>
  </si>
  <si>
    <t>中国平安人寿保险股份有限公司绵阳中心分公司</t>
  </si>
  <si>
    <t>西南科技大学幼儿园</t>
  </si>
  <si>
    <t>绵阳市国土资源局团总支</t>
  </si>
  <si>
    <t>绵阳洁宝擦鞋服务部</t>
  </si>
  <si>
    <t>绵阳美发联盟</t>
  </si>
  <si>
    <t>魏泽文</t>
  </si>
  <si>
    <t>华西证劵三台营业部</t>
  </si>
  <si>
    <t>华西证劵绵阳营业部</t>
  </si>
  <si>
    <t>鸭天下全宴坊</t>
  </si>
  <si>
    <t>绵阳新华、新晨、华瑞公司全体职工</t>
  </si>
  <si>
    <t>绵阳川交公路设计有限公司</t>
  </si>
  <si>
    <t>四川烟草工业有限责任公司绵阳分厂职工捐款</t>
  </si>
  <si>
    <t>莫世荣、夏凤羚</t>
  </si>
  <si>
    <t>李秀华</t>
  </si>
  <si>
    <t>刘天才</t>
  </si>
  <si>
    <t>四川天浩投资集团天泽典当行公司</t>
  </si>
  <si>
    <t>四川天浩投资集团天泽典当行公司职工</t>
  </si>
  <si>
    <t>四川天浩投资集团全体职工</t>
  </si>
  <si>
    <t>江油市龙园寨 刘兵</t>
  </si>
  <si>
    <t>绵阳三木办公用品有限公司</t>
  </si>
  <si>
    <t>绵阳市涪城区龙门回龙寺释宗樑</t>
  </si>
  <si>
    <t>深圳市九洲光电子有限公司</t>
  </si>
  <si>
    <t>四川波鸿实业有限公司</t>
  </si>
  <si>
    <t>绵阳市三医院</t>
  </si>
  <si>
    <t>周绍瑜</t>
  </si>
  <si>
    <t>何俊</t>
  </si>
  <si>
    <t>绵阳市华烨建设有限公司</t>
  </si>
  <si>
    <t>四川泰昇建筑工程有限公司</t>
  </si>
  <si>
    <t>红孩儿艺术学校</t>
  </si>
  <si>
    <t>黄玺米,何晓武</t>
  </si>
  <si>
    <t>工行绵阳分行</t>
  </si>
  <si>
    <t>杨淑萍</t>
  </si>
  <si>
    <t>曹钰,刘川晓</t>
  </si>
  <si>
    <t>四川道融民舟律师事务所</t>
  </si>
  <si>
    <t>微尘</t>
  </si>
  <si>
    <t>王桂清</t>
  </si>
  <si>
    <t>四川美乐集团党委</t>
  </si>
  <si>
    <t>雷施琦</t>
  </si>
  <si>
    <t>李艳</t>
  </si>
  <si>
    <t>阿斯顿英语学校</t>
  </si>
  <si>
    <t>绵阳农校</t>
  </si>
  <si>
    <t>绵阳市消防支队</t>
  </si>
  <si>
    <t>李久容</t>
  </si>
  <si>
    <t>绵阳天年</t>
  </si>
  <si>
    <t>绵阳机场</t>
  </si>
  <si>
    <t>绵阳世平科技有限公司</t>
  </si>
  <si>
    <t>农工党江油科技支部</t>
  </si>
  <si>
    <t>肖汉成</t>
  </si>
  <si>
    <t>各县市区上缴青海玉树地震捐款:</t>
  </si>
  <si>
    <t>市本级直接接收青海玉树地震捐款:</t>
  </si>
  <si>
    <t>三台县红十字会</t>
  </si>
  <si>
    <t>绵阳市交通局公路管理处</t>
  </si>
  <si>
    <t>1、接收情况：截至公示之日止:绵阳市红十字会共计接收青海玉树地震捐款1806.27万元,其中:市红十字会接收捐款 785.86万元,各县市区红十字会接收捐款1020.41万元(其中:上缴市红十字会850.28万元,直接用于玉树灾区170.13万元)。                                                                 2、使用情况：市红十字会直接拨付青海省红十字会紧急救灾款30万元, 北川县红十字会直接拨付青海省红十字会紧急救灾款10万元,安县红十字会直接拨付玉树州红十字会160.13万元用于修建“辽安广场”,市红十字会上缴四川省红十字会捐款610.82万元(绵红[2010]33号),定向捐建玉树地震灾区石渠县藏医院995.32万元。  　</t>
  </si>
  <si>
    <t>捐赠日期</t>
  </si>
  <si>
    <t>市委市政府</t>
  </si>
  <si>
    <t>绵阳市质量技术监督局</t>
  </si>
  <si>
    <t>绵阳民族中学</t>
  </si>
  <si>
    <t>人民广场幕捐点募捐箱捐款</t>
  </si>
  <si>
    <t>绵阳市元通典当有限责任公司</t>
  </si>
  <si>
    <t>杨刚</t>
  </si>
  <si>
    <t>王华</t>
  </si>
  <si>
    <t>胡海英</t>
  </si>
  <si>
    <t>覃天平</t>
  </si>
  <si>
    <t>敬云万</t>
  </si>
  <si>
    <t>高红晓</t>
  </si>
  <si>
    <t>王蓉全家</t>
  </si>
  <si>
    <t>妙音居士</t>
  </si>
  <si>
    <t>百盛募捐点募捐箱捐款</t>
  </si>
  <si>
    <t>绵阳市妇幼保健院</t>
  </si>
  <si>
    <t>红会办公地募捐点募捐箱捐款</t>
  </si>
  <si>
    <t>科学城募捐点募捐箱捐款</t>
  </si>
  <si>
    <t>绵阳市政府办</t>
  </si>
  <si>
    <t>圣源被装经营部</t>
  </si>
  <si>
    <t>绵阳市塘讯镇中心村二社</t>
  </si>
  <si>
    <t>虹源棉麻公司</t>
  </si>
  <si>
    <t>绵阳市中心血站</t>
  </si>
  <si>
    <t>绵阳市仲裁委员会</t>
  </si>
  <si>
    <t>民盟绵阳市委机关</t>
  </si>
  <si>
    <t>胥强、赵妮、胥沥月</t>
  </si>
  <si>
    <t>绵遂全体车主</t>
  </si>
  <si>
    <t>绵阳市光明家俱</t>
  </si>
  <si>
    <t>四川省绵阳农业学校</t>
  </si>
  <si>
    <t>绵阳市实验中学全体师生</t>
  </si>
  <si>
    <t>绵阳市中医院</t>
  </si>
  <si>
    <t>绵阳市信息办</t>
  </si>
  <si>
    <t>农工党绵阳市委</t>
  </si>
  <si>
    <t>市委统战部</t>
  </si>
  <si>
    <t>市委党研室</t>
  </si>
  <si>
    <t>绵阳市物价局</t>
  </si>
  <si>
    <t>绵阳市民宗局</t>
  </si>
  <si>
    <t>绵阳日报社</t>
  </si>
  <si>
    <t>绵阳市委办</t>
  </si>
  <si>
    <t>市政府外办</t>
  </si>
  <si>
    <t>市文明</t>
  </si>
  <si>
    <t>孟刚</t>
  </si>
  <si>
    <t>苏爱友</t>
  </si>
  <si>
    <t>绵阳卫生执法监督支队</t>
  </si>
  <si>
    <t>市贸促会</t>
  </si>
  <si>
    <t>市中心医院</t>
  </si>
  <si>
    <t>邓祥瑞</t>
  </si>
  <si>
    <t>市供销社</t>
  </si>
  <si>
    <t>市委台办</t>
  </si>
  <si>
    <t>市委宣传部</t>
  </si>
  <si>
    <t>绵阳市司法局职工</t>
  </si>
  <si>
    <t xml:space="preserve">王瑷珲 </t>
  </si>
  <si>
    <t>绵阳鑫田公司</t>
  </si>
  <si>
    <t>市政府金融办</t>
  </si>
  <si>
    <t>张远富</t>
  </si>
  <si>
    <t>市发改委职工</t>
  </si>
  <si>
    <t>卢成军</t>
  </si>
  <si>
    <t>张莉</t>
  </si>
  <si>
    <t>404医院</t>
  </si>
  <si>
    <t>吕绍清等阳光爱心</t>
  </si>
  <si>
    <t xml:space="preserve"> 邱晨曦 </t>
  </si>
  <si>
    <t>王建伟</t>
  </si>
  <si>
    <t>胡伟</t>
  </si>
  <si>
    <t>刘杨</t>
  </si>
  <si>
    <t>陈塬</t>
  </si>
  <si>
    <t>绵阳市国资委</t>
  </si>
  <si>
    <t>市政府法制办</t>
  </si>
  <si>
    <t>市政务中心</t>
  </si>
  <si>
    <t>谌能清</t>
  </si>
  <si>
    <t>魏光珍</t>
  </si>
  <si>
    <t>市信息产业局</t>
  </si>
  <si>
    <t>市旅游局</t>
  </si>
  <si>
    <t>市地方志办公室   胡乐炳</t>
  </si>
  <si>
    <t>共青团绵阳市委</t>
  </si>
  <si>
    <t>市规划局</t>
  </si>
  <si>
    <t>富达公司</t>
  </si>
  <si>
    <t>绵阳百信医院</t>
  </si>
  <si>
    <t>绵阳市实验驾校</t>
  </si>
  <si>
    <t>市人口计生委</t>
  </si>
  <si>
    <t>绵阳市康居房产管理有限公司</t>
  </si>
  <si>
    <t>国家统计局绵阳调查队</t>
  </si>
  <si>
    <t>绵阳房产管理局</t>
  </si>
  <si>
    <t>陈永强</t>
  </si>
  <si>
    <t>市政法委</t>
  </si>
  <si>
    <t>市地税局</t>
  </si>
  <si>
    <t>市统计局</t>
  </si>
  <si>
    <t>绵阳药品监管局及绵阳食品药品检验所</t>
  </si>
  <si>
    <t>绵阳市宝塬回收公司</t>
  </si>
  <si>
    <t>王俊华</t>
  </si>
  <si>
    <t>南山公园</t>
  </si>
  <si>
    <t>绵阳市新天力有限公司</t>
  </si>
  <si>
    <t>市政府办公室</t>
  </si>
  <si>
    <t>市移民办</t>
  </si>
  <si>
    <t>武亚波一家</t>
  </si>
  <si>
    <t>武科宏一家</t>
  </si>
  <si>
    <t>07级港航班</t>
  </si>
  <si>
    <t>富乐山九州国际酒店</t>
  </si>
  <si>
    <t>绵阳市投资控股集团</t>
  </si>
  <si>
    <t>刘浩宇</t>
  </si>
  <si>
    <t>绵阳市检验检疫局</t>
  </si>
  <si>
    <t>绵阳市总工会</t>
  </si>
  <si>
    <t>绵阳市接待办</t>
  </si>
  <si>
    <t>市人事局</t>
  </si>
  <si>
    <t>市烟草专卖局</t>
  </si>
  <si>
    <t>人民银行绵阳市中心支行</t>
  </si>
  <si>
    <t>市农业局</t>
  </si>
  <si>
    <t>市委老干局</t>
  </si>
  <si>
    <t>市防震减灾局</t>
  </si>
  <si>
    <t>市民政局</t>
  </si>
  <si>
    <t>南山高10级20班</t>
  </si>
  <si>
    <t>刘明贵</t>
  </si>
  <si>
    <t>市公积金中心</t>
  </si>
  <si>
    <t>广播电视台</t>
  </si>
  <si>
    <t>广电网络传输股份有限公司</t>
  </si>
  <si>
    <t>绵阳市国家税务局</t>
  </si>
  <si>
    <t>林清、刘宏、于敏</t>
  </si>
  <si>
    <t>田强</t>
  </si>
  <si>
    <t>何仙海</t>
  </si>
  <si>
    <t>市殡仪馆</t>
  </si>
  <si>
    <t>绵阳市纪委</t>
  </si>
  <si>
    <t>伍氏盲人按摩院</t>
  </si>
  <si>
    <t>绵阳市残联</t>
  </si>
  <si>
    <t>涪城粮油购销公司</t>
  </si>
  <si>
    <t>市委农办</t>
  </si>
  <si>
    <t>毛洪敏</t>
  </si>
  <si>
    <t>市中小企业局</t>
  </si>
  <si>
    <t>罗大佑</t>
  </si>
  <si>
    <t>吴缺</t>
  </si>
  <si>
    <t>蒋建蓉</t>
  </si>
  <si>
    <t>市科技局专利局两金中心</t>
  </si>
  <si>
    <t>绵阳市审计局</t>
  </si>
  <si>
    <t>市安全办</t>
  </si>
  <si>
    <t>绵阳市档案局</t>
  </si>
  <si>
    <t>粮油食品公司</t>
  </si>
  <si>
    <t>市林业局</t>
  </si>
  <si>
    <t>社科联</t>
  </si>
  <si>
    <t>市中级法院</t>
  </si>
  <si>
    <t>市委政研室</t>
  </si>
  <si>
    <t>交通银行绵阳支行</t>
  </si>
  <si>
    <t>市环保局</t>
  </si>
  <si>
    <t>周翔宇</t>
  </si>
  <si>
    <t>市粮局游仙分局</t>
  </si>
  <si>
    <t>市爱卫办</t>
  </si>
  <si>
    <t>绵阳市科协职工</t>
  </si>
  <si>
    <t>市地方志办</t>
  </si>
  <si>
    <t>陈恩松</t>
  </si>
  <si>
    <t>市文联</t>
  </si>
  <si>
    <t>市社保中心</t>
  </si>
  <si>
    <t>绵阳中农农资有限公司</t>
  </si>
  <si>
    <t>畜牧兽医局职工</t>
  </si>
  <si>
    <t>党校职工</t>
  </si>
  <si>
    <t>市农科所</t>
  </si>
  <si>
    <t>事兴汽车</t>
  </si>
  <si>
    <t>中行绵阳分行</t>
  </si>
  <si>
    <t>市直机关工委</t>
  </si>
  <si>
    <t>绵阳市粮食局机关</t>
  </si>
  <si>
    <t>市高新粮油购销公司</t>
  </si>
  <si>
    <t>四川顺洁清洁汽车设备制造有限公司</t>
  </si>
  <si>
    <t>绵阳富临集团职工</t>
  </si>
  <si>
    <t>绵阳奥博广告公司</t>
  </si>
  <si>
    <t>绵阳申坤公司</t>
  </si>
  <si>
    <t>绵阳名品商贸公司</t>
  </si>
  <si>
    <t>绵阳安康药业</t>
  </si>
  <si>
    <t>绵阳四方环保科技公司</t>
  </si>
  <si>
    <t>江油花蕾美容培训公司</t>
  </si>
  <si>
    <t>绵阳建宏汽车</t>
  </si>
  <si>
    <t>绵阳力玖会计师事务所</t>
  </si>
  <si>
    <t>香四海</t>
  </si>
  <si>
    <t>知心苑</t>
  </si>
  <si>
    <t>绵阳市陶瓷行业商会</t>
  </si>
  <si>
    <t>绵阳市新川西物汽车销售服务有限公司</t>
  </si>
  <si>
    <t>江油俊华纺织</t>
  </si>
  <si>
    <t>市工商联</t>
  </si>
  <si>
    <t>万佳商贸有限公司（绵阳）</t>
  </si>
  <si>
    <t>豪门灯饰</t>
  </si>
  <si>
    <t>绵阳天泰实业有限公司</t>
  </si>
  <si>
    <t>四川梓州集团</t>
  </si>
  <si>
    <t>绵阳家福来电器公司</t>
  </si>
  <si>
    <t>四川艾潇公司</t>
  </si>
  <si>
    <t>四川海瑞尔公司</t>
  </si>
  <si>
    <t>绵阳雪宝乳业</t>
  </si>
  <si>
    <t>绵阳高新丰田汽车</t>
  </si>
  <si>
    <t>绵阳安顺达汽车</t>
  </si>
  <si>
    <t>绵阳西科种业</t>
  </si>
  <si>
    <t>雷妙音</t>
  </si>
  <si>
    <t>李慧蓉等12人</t>
  </si>
  <si>
    <t>绵阳晚报社</t>
  </si>
  <si>
    <t>民革绵阳市委</t>
  </si>
  <si>
    <t>动力火车发艺工厂全体员工</t>
  </si>
  <si>
    <t>富乐山公园管理处</t>
  </si>
  <si>
    <t>市教工优典幼儿园</t>
  </si>
  <si>
    <t>新华酒店</t>
  </si>
  <si>
    <t>仝保华</t>
  </si>
  <si>
    <t>市政府采购中心</t>
  </si>
  <si>
    <t>林燕</t>
  </si>
  <si>
    <t>廖霞</t>
  </si>
  <si>
    <t>贺军等5人</t>
  </si>
  <si>
    <t>李靖</t>
  </si>
  <si>
    <t>苏体万</t>
  </si>
  <si>
    <t>瀚威地产</t>
  </si>
  <si>
    <t>瀚威地产员工</t>
  </si>
  <si>
    <t>市教育局</t>
  </si>
  <si>
    <t>何俊宏</t>
  </si>
  <si>
    <t>绵阳开元酒店</t>
  </si>
  <si>
    <t>彭乙骢</t>
  </si>
  <si>
    <t>市人大</t>
  </si>
  <si>
    <t>市政协</t>
  </si>
  <si>
    <t>百信医院</t>
  </si>
  <si>
    <t>水利规划设计研究院</t>
  </si>
  <si>
    <t>绵阳高级技工学校</t>
  </si>
  <si>
    <t>科学城管委会</t>
  </si>
  <si>
    <t>富临集团</t>
  </si>
  <si>
    <t>漆林</t>
  </si>
  <si>
    <t>陈发云</t>
  </si>
  <si>
    <t>漆青</t>
  </si>
  <si>
    <t>四川绵阳大地实业有限公司（员工捐款）</t>
  </si>
  <si>
    <t>绵阳市广播电视台</t>
  </si>
  <si>
    <t>市公安局</t>
  </si>
  <si>
    <t>绵阳市投资促进局</t>
  </si>
  <si>
    <t>劳运保障局职工</t>
  </si>
  <si>
    <t>张太贤</t>
  </si>
  <si>
    <t>唐云霞</t>
  </si>
  <si>
    <t>绵阳国安局</t>
  </si>
  <si>
    <t>邵玉芳</t>
  </si>
  <si>
    <t xml:space="preserve"> 宋志勇</t>
  </si>
  <si>
    <t>市妇联</t>
  </si>
  <si>
    <t>高水农产品公司</t>
  </si>
  <si>
    <t>市财政局</t>
  </si>
  <si>
    <t>南河军干所</t>
  </si>
  <si>
    <t>尹霞</t>
  </si>
  <si>
    <t>绵阳市天泰实业有限公司</t>
  </si>
  <si>
    <t>绵阳市商务局</t>
  </si>
  <si>
    <t>绵阳圣宇物业公司</t>
  </si>
  <si>
    <t>绵阳市司法局捐款</t>
  </si>
  <si>
    <t>绵阳开元磁材公司</t>
  </si>
  <si>
    <t>魏绵为玉树地震捐款</t>
  </si>
  <si>
    <t>绵阳人民公园管理处</t>
  </si>
  <si>
    <t>李黔生</t>
  </si>
  <si>
    <t>绵阳市农机局</t>
  </si>
  <si>
    <t>绵阳机场（集团）有限公司</t>
  </si>
  <si>
    <t>绵阳市商业银行</t>
  </si>
  <si>
    <t>绵阳市公共交通有限责任公司职工</t>
  </si>
  <si>
    <t>市建设局机关</t>
  </si>
  <si>
    <t>四川富临实业集团有限公司</t>
  </si>
  <si>
    <t>市军粮供应站</t>
  </si>
  <si>
    <t>绵阳市体育局</t>
  </si>
  <si>
    <t>李桂珍</t>
  </si>
  <si>
    <t>绵阳市工商局</t>
  </si>
  <si>
    <t>五洋商务公司</t>
  </si>
  <si>
    <t>绵阳市纪委叶开荃</t>
  </si>
  <si>
    <t>肖翠芬</t>
  </si>
  <si>
    <t>徐晓玲</t>
  </si>
  <si>
    <t>唐铁军</t>
  </si>
  <si>
    <t>余泽富青海玉树地震捐款</t>
  </si>
  <si>
    <t>黄梅捐款</t>
  </si>
  <si>
    <t>张永华捐款(玉树地震)</t>
  </si>
  <si>
    <t>胡堃捐款</t>
  </si>
  <si>
    <t>吕春梅捐款</t>
  </si>
  <si>
    <t>邓德强青海玉树地震捐款</t>
  </si>
  <si>
    <t>李红福捐款（玉树）</t>
  </si>
  <si>
    <t>唐春国捐款</t>
  </si>
  <si>
    <t>绵阳大地实业玉树地震捐款</t>
  </si>
  <si>
    <t>农军捐款</t>
  </si>
  <si>
    <t>绵阳燃气集团</t>
  </si>
  <si>
    <t>刘秀明 苗健伟</t>
  </si>
  <si>
    <t>绵阳市迅发科技有限公司</t>
  </si>
  <si>
    <t>苗庆元</t>
  </si>
  <si>
    <t>陈卓</t>
  </si>
  <si>
    <t>戴禄松、陈益凤、王斌、唐雄、古锐、高山、胡守全</t>
  </si>
  <si>
    <t>四海香餐饮有限公司</t>
  </si>
  <si>
    <t>爱心人士（苟小宁）</t>
  </si>
  <si>
    <t>绵阳市城区河道管理局</t>
  </si>
  <si>
    <t>绵阳富临集团</t>
  </si>
  <si>
    <t>青年广场弘艺名族舞蹈队</t>
  </si>
  <si>
    <t>绵阳开元电力集团股份有限公司</t>
  </si>
  <si>
    <t>绵阳晓华五金配送中心全体员工</t>
  </si>
  <si>
    <t>王旭</t>
  </si>
  <si>
    <t>鲜红友</t>
  </si>
  <si>
    <t>绵阳惠利电子材料有限公司</t>
  </si>
  <si>
    <t>绵阳万鸿售后部</t>
  </si>
  <si>
    <t>北京铁城建设监理有限责任公司成绵乐项目部</t>
  </si>
  <si>
    <t>陈云良</t>
  </si>
  <si>
    <t>绵阳市科学城红杉科技有限责任公司</t>
  </si>
  <si>
    <t>绵阳市绵盐公路收费管理所全体职工</t>
  </si>
  <si>
    <t>唐晓萌</t>
  </si>
  <si>
    <t>李伟、廖金蓉、李佩仪、李锦晨</t>
  </si>
  <si>
    <t>天华人</t>
  </si>
  <si>
    <t>绵阳市委市政府信访局</t>
  </si>
  <si>
    <t>蒲女士、胡耀元</t>
  </si>
  <si>
    <t>刘倚帆</t>
  </si>
  <si>
    <t>孙小兰</t>
  </si>
  <si>
    <t>京都薇薇</t>
  </si>
  <si>
    <t>三汇实业花园批发市场</t>
  </si>
  <si>
    <t>绵阳市东明商贸有限公司</t>
  </si>
  <si>
    <t>绵阳科创园区昊天电子有限公司</t>
  </si>
  <si>
    <t>三人行</t>
  </si>
  <si>
    <t>绵阳利康健身器材有限公司</t>
  </si>
  <si>
    <t>绵阳高新航空机票代理处</t>
  </si>
  <si>
    <t>绵阳树高房地产开发有限公司</t>
  </si>
  <si>
    <t>刘正荣捐款</t>
  </si>
  <si>
    <t>马东滨助学校</t>
  </si>
  <si>
    <t>魏晓英捐款</t>
  </si>
  <si>
    <t>刘学捐款</t>
  </si>
  <si>
    <t>绵阳市检察院捐款</t>
  </si>
  <si>
    <t>绵阳美平方</t>
  </si>
  <si>
    <t>师范学院文学与对外汉语学院</t>
  </si>
  <si>
    <t>光大旅行社</t>
  </si>
  <si>
    <t>接待办驻京办事处</t>
  </si>
  <si>
    <t>花园小区居民自发募捐</t>
  </si>
  <si>
    <t>水利水电学校科创园区电管4071班</t>
  </si>
  <si>
    <t>嘉禾人寿</t>
  </si>
  <si>
    <t>四川展鹏建设公司 王凯</t>
  </si>
  <si>
    <t>金冠电子</t>
  </si>
  <si>
    <t>粮食局涪城分局</t>
  </si>
  <si>
    <t>蒲志伟</t>
  </si>
  <si>
    <t>灵通电讯设备有限公司</t>
  </si>
  <si>
    <t>高新区霍川实验幼儿园</t>
  </si>
  <si>
    <t>绵阳精诚商贸有限公司</t>
  </si>
  <si>
    <t>兆源投资有限公司 赵军</t>
  </si>
  <si>
    <t>绵阳市朝阳军干所</t>
  </si>
  <si>
    <t>绵阳水文水资源勘测局 全体职工</t>
  </si>
  <si>
    <t>绵投控股绵盐绵三项目部、中核中原公司</t>
  </si>
  <si>
    <t>绵阳市建设局</t>
  </si>
  <si>
    <t>唐婉芳</t>
  </si>
  <si>
    <t>南河路社区音乐班</t>
  </si>
  <si>
    <t>月光宝盒国际会所</t>
  </si>
  <si>
    <t>四川汇达装饰工程有限公司</t>
  </si>
  <si>
    <t>杨恒德</t>
  </si>
  <si>
    <t>北京四中网校绵阳分校</t>
  </si>
  <si>
    <t>绵阳市天龙晟筑职业培训学校</t>
  </si>
  <si>
    <t>塘汛三元宫念佛堂众妙音居士</t>
  </si>
  <si>
    <t>绵阳绵州开元酒店</t>
  </si>
  <si>
    <t>陈吉中</t>
  </si>
  <si>
    <t>西南科大（环资分团委、市场营销协会、西科大团委、创梦社、1407团队）</t>
  </si>
  <si>
    <t>四川拼客俱乐部绵阳分部</t>
  </si>
  <si>
    <t>绵阳汉地实业公司</t>
  </si>
  <si>
    <t>绵阳金圣餐饮有限责任公司</t>
  </si>
  <si>
    <t>春天假日会所</t>
  </si>
  <si>
    <t>绵阳南山中学环保联</t>
  </si>
  <si>
    <t>梁发俊</t>
  </si>
  <si>
    <t>皇家盛世</t>
  </si>
  <si>
    <t>江油客临屯烧烤绵阳店</t>
  </si>
  <si>
    <t>蓝继弯</t>
  </si>
  <si>
    <t>向明贵、向泉 （各100）</t>
  </si>
  <si>
    <t>四川东林科技集团股份有限公司员工</t>
  </si>
  <si>
    <t>绵阳水利水电学校科创园校区</t>
  </si>
  <si>
    <t>绵阳游仙职业教育中心科创园校区</t>
  </si>
  <si>
    <t>四川波鸿实业有限公司综合事业部</t>
  </si>
  <si>
    <t>市经委机关退休干部工作站</t>
  </si>
  <si>
    <t>太平人寿保险有限公司绵阳中心支公司</t>
  </si>
  <si>
    <t>三友电子</t>
  </si>
  <si>
    <t>三人行茶楼</t>
  </si>
  <si>
    <t>绵阳市菜花香火锅城</t>
  </si>
  <si>
    <t>赵治勇、刘桂君</t>
  </si>
  <si>
    <t>绵阳豪信实业有限公司</t>
  </si>
  <si>
    <t>绵阳豪信实业有限公司全体员工</t>
  </si>
  <si>
    <t>四川绵阳岷山实业集团有限公司</t>
  </si>
  <si>
    <t>绵阳市水务集团</t>
  </si>
  <si>
    <t>绵阳市水务局</t>
  </si>
  <si>
    <t>绵阳市富特兰商贸有限公司</t>
  </si>
  <si>
    <t>绵阳罗汉寺念佛团众弟子</t>
  </si>
  <si>
    <t>绵阳灵创电子信息技术学校</t>
  </si>
  <si>
    <t>四川九州电器集团有限责任公司</t>
  </si>
  <si>
    <t>四川兴力达集团员工捐款</t>
  </si>
  <si>
    <t>何韬</t>
  </si>
  <si>
    <t>李岭</t>
  </si>
  <si>
    <t>王国春</t>
  </si>
  <si>
    <t>张正贵</t>
  </si>
  <si>
    <t>杜力平</t>
  </si>
  <si>
    <t>孙仲</t>
  </si>
  <si>
    <t>何林虎</t>
  </si>
  <si>
    <t>欧燕恩</t>
  </si>
  <si>
    <t>陈玉忠</t>
  </si>
  <si>
    <t>谭源泉</t>
  </si>
  <si>
    <t>李海伦</t>
  </si>
  <si>
    <t>程旗</t>
  </si>
  <si>
    <t>代光伦</t>
  </si>
  <si>
    <t>霞晖</t>
  </si>
  <si>
    <t>王强</t>
  </si>
  <si>
    <t>李红满</t>
  </si>
  <si>
    <t>聂荣燊</t>
  </si>
  <si>
    <t>祁权生</t>
  </si>
  <si>
    <t>王贵发</t>
  </si>
  <si>
    <t>无线电厂</t>
  </si>
  <si>
    <t>林祯德</t>
  </si>
  <si>
    <t>绵阳公交压缩天然气公司</t>
  </si>
  <si>
    <t>绵阳公交压缩天然气公司员工</t>
  </si>
  <si>
    <t>绵阳市西科大众信教学部</t>
  </si>
  <si>
    <t>众妙音</t>
  </si>
  <si>
    <t>陈国刚</t>
  </si>
  <si>
    <t>四川青山工程造价事务所</t>
  </si>
  <si>
    <t>绵阳惠兴食品加工厂</t>
  </si>
  <si>
    <t>曹良玉捐款</t>
  </si>
  <si>
    <t>邹冬梅青海地震捐款</t>
  </si>
  <si>
    <t>罗素群捐款</t>
  </si>
  <si>
    <t>国信证券绵阳富乐路证券营业部</t>
  </si>
  <si>
    <t>绵阳财经学校全体学生捐款</t>
  </si>
  <si>
    <t>铁牛广场募捐（情系玉树赈灾义演）</t>
  </si>
  <si>
    <t>龚官宝</t>
  </si>
  <si>
    <t>家福来党校店白店组</t>
  </si>
  <si>
    <t>奥德曼爱心社</t>
  </si>
  <si>
    <t>甘馨绞股蓝开发有限公司</t>
  </si>
  <si>
    <t>四川麦当劳餐厅食品有限公司</t>
  </si>
  <si>
    <t>四川老鬼餐饮文化有限公司</t>
  </si>
  <si>
    <t>尚乐轩管理有限公司</t>
  </si>
  <si>
    <t>东辰宜家美装饰城</t>
  </si>
  <si>
    <t>四川一点味餐饮服务有限公司</t>
  </si>
  <si>
    <t>绵阳北辰传媒有限公司</t>
  </si>
  <si>
    <t>西南眼镜</t>
  </si>
  <si>
    <t>四川省科学城盛世创佳传媒有限公司</t>
  </si>
  <si>
    <t>绵阳集美（何记）餐饮有限公司</t>
  </si>
  <si>
    <t>四川东辰（集团）股份有限公司</t>
  </si>
  <si>
    <t>成都贾真探企业管理有限公司</t>
  </si>
  <si>
    <t>绵阳技术学院退离职工</t>
  </si>
  <si>
    <t>绵阳市涪园柔力球俱乐部</t>
  </si>
  <si>
    <t>绵阳奥德曼爱心社（小朋友义卖）</t>
  </si>
  <si>
    <t>绵阳外滩7号歌城 陈安林</t>
  </si>
  <si>
    <t>于振凤</t>
  </si>
  <si>
    <t>绵阳俊红汽车销售有限公司</t>
  </si>
  <si>
    <t>王子豪</t>
  </si>
  <si>
    <t>绵阳聚龙砂锅  杨永太</t>
  </si>
  <si>
    <t>佛罗伦萨全体员工</t>
  </si>
  <si>
    <t>苏格酒吧全体员工</t>
  </si>
  <si>
    <t>绵阳燃气集团公司职工</t>
  </si>
  <si>
    <t>绵阳高等级公路开发有限责任公司</t>
  </si>
  <si>
    <t>四川尚高建设有限公司</t>
  </si>
  <si>
    <t>四川世恒置业有限公司员工捐款</t>
  </si>
  <si>
    <t>绵阳开元电厂家属委员会</t>
  </si>
  <si>
    <t>红苹果教育机构--红苹果幼儿园</t>
  </si>
  <si>
    <t>绵阳时代龙安保健品经营部</t>
  </si>
  <si>
    <t>四川汉龙高速公路开发有限公司职工：熊健、李佰勇等39人</t>
  </si>
  <si>
    <t>绵阳财迷协会</t>
  </si>
  <si>
    <t>市渔政管理站</t>
  </si>
  <si>
    <t>四川矿山机器集团有限责任公司</t>
  </si>
  <si>
    <t>绵阳富临百盛广场有限公司</t>
  </si>
  <si>
    <t>魏正友</t>
  </si>
  <si>
    <t>游仙基督教爱国委员会</t>
  </si>
  <si>
    <t>黄云珍</t>
  </si>
  <si>
    <t>绵江线客运车全体车主及驾乘人员</t>
  </si>
  <si>
    <t>民安小区爱心老人自发募捐</t>
  </si>
  <si>
    <t>农工民主党财经支部（王成林、廖祖国、谭放、王晓强人均300元)</t>
  </si>
  <si>
    <t>刘生桂</t>
  </si>
  <si>
    <t>绵阳佳敦商贸有限公司美一天百货商场</t>
  </si>
  <si>
    <t>四川武都电站有限公司</t>
  </si>
  <si>
    <t>中共绵阳愿望物业公司支部委员会</t>
  </si>
  <si>
    <t>红十字会办公点募捐箱</t>
  </si>
  <si>
    <t>周炎挺</t>
  </si>
  <si>
    <t>绵阳1中初3.5班青海玉树地震捐款</t>
  </si>
  <si>
    <t>四川美丰绵阳分公司</t>
  </si>
  <si>
    <t>骆家治200、翟莲芳100</t>
  </si>
  <si>
    <t>绵阳市潜鑫工程建设监理有限责任公司</t>
  </si>
  <si>
    <t>绵阳东风百货有限公司</t>
  </si>
  <si>
    <t>王永亮</t>
  </si>
  <si>
    <t>起点科技有限公司</t>
  </si>
  <si>
    <t>绵阳聪明屋幼儿园</t>
  </si>
  <si>
    <t>四川樊华建设集团全体员工</t>
  </si>
  <si>
    <t>楚淑慧</t>
  </si>
  <si>
    <t>北川羌绣文化旅游开发有限公司</t>
  </si>
  <si>
    <t>绵阳名族中学</t>
  </si>
  <si>
    <t>吴挺捐款(玉树地震)</t>
  </si>
  <si>
    <t>公共交通有限责任公司工会</t>
  </si>
  <si>
    <t>绵阳市文辰建筑工程有限公司</t>
  </si>
  <si>
    <t>屈宏伟</t>
  </si>
  <si>
    <t>绵阳市祥力康药业有限公司</t>
  </si>
  <si>
    <t>上海梅林正广和（绵阳）有限公司员工</t>
  </si>
  <si>
    <t>绵阳水利水电学校全体师生</t>
  </si>
  <si>
    <t>四川省盐业总公司绵阳分公司职工</t>
  </si>
  <si>
    <t>四川蔚风建筑装饰工程有限公司</t>
  </si>
  <si>
    <t>绵阳金大地水泥有限公司全体职工</t>
  </si>
  <si>
    <t>何国华</t>
  </si>
  <si>
    <t>圣水寺僧众</t>
  </si>
  <si>
    <t>绵阳交通学校</t>
  </si>
  <si>
    <t>美平方SPA美颜馆</t>
  </si>
  <si>
    <t>蒋官喜</t>
  </si>
  <si>
    <t>四川双马绵阳新材料有限公司职工</t>
  </si>
  <si>
    <t>绵阳高新区交通运输业协会</t>
  </si>
  <si>
    <t>绵阳高新区公路运输管理所</t>
  </si>
  <si>
    <t>绵阳富阳建筑工程有限公司</t>
  </si>
  <si>
    <t>四川鹏尧实业有限公司捐款</t>
  </si>
  <si>
    <t>绵阳市国税局</t>
  </si>
  <si>
    <t>中共蓬溪县驻绵阳离退休干部</t>
  </si>
  <si>
    <t>绵阳市政协</t>
  </si>
  <si>
    <t>盐亭富驿净安寺</t>
  </si>
  <si>
    <t>兴鑫电缆公司</t>
  </si>
  <si>
    <t>南河片区部分网吧业主</t>
  </si>
  <si>
    <t>绵阳市高新区资江全体员工</t>
  </si>
  <si>
    <t>绵阳高新德康疼痛门诊部涂从刚</t>
  </si>
  <si>
    <t>市建设局</t>
  </si>
  <si>
    <t>四川双马水泥股份有限公司</t>
  </si>
  <si>
    <t>华丰退休第二党支部党员18人</t>
  </si>
  <si>
    <t>绵阳群力建筑劳务有限公司</t>
  </si>
  <si>
    <t>绵阳市家福来电器有限公司</t>
  </si>
  <si>
    <t>404医院职工玉树地震捐款</t>
  </si>
  <si>
    <t>闵树铭</t>
  </si>
  <si>
    <t>绵阳市红十字会接收青海玉树地震捐赠款物情况公示</t>
  </si>
  <si>
    <t>合计</t>
  </si>
  <si>
    <t>小计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</si>
</sst>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7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name val="仿宋_GB2312"/>
      <family val="3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3" fontId="0" fillId="0" borderId="1" xfId="18" applyFont="1" applyFill="1" applyBorder="1" applyAlignment="1">
      <alignment horizontal="center" vertical="center"/>
    </xf>
    <xf numFmtId="183" fontId="0" fillId="0" borderId="1" xfId="18" applyFont="1" applyFill="1" applyBorder="1" applyAlignment="1">
      <alignment vertical="center"/>
    </xf>
    <xf numFmtId="183" fontId="0" fillId="0" borderId="1" xfId="18" applyFill="1" applyBorder="1" applyAlignment="1">
      <alignment horizontal="center" vertical="center"/>
    </xf>
    <xf numFmtId="183" fontId="0" fillId="0" borderId="1" xfId="18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183" fontId="0" fillId="0" borderId="1" xfId="18" applyFont="1" applyFill="1" applyBorder="1" applyAlignment="1">
      <alignment vertical="center"/>
    </xf>
    <xf numFmtId="183" fontId="0" fillId="0" borderId="2" xfId="18" applyFill="1" applyBorder="1" applyAlignment="1">
      <alignment horizontal="center" vertical="center"/>
    </xf>
    <xf numFmtId="183" fontId="0" fillId="0" borderId="3" xfId="18" applyFill="1" applyBorder="1" applyAlignment="1">
      <alignment horizontal="center" vertical="center"/>
    </xf>
    <xf numFmtId="183" fontId="0" fillId="0" borderId="1" xfId="0" applyNumberFormat="1" applyFill="1" applyBorder="1" applyAlignment="1">
      <alignment vertical="center"/>
    </xf>
    <xf numFmtId="31" fontId="0" fillId="0" borderId="4" xfId="0" applyNumberFormat="1" applyFill="1" applyBorder="1" applyAlignment="1">
      <alignment horizontal="center" vertical="center"/>
    </xf>
    <xf numFmtId="183" fontId="0" fillId="0" borderId="4" xfId="0" applyNumberFormat="1" applyFill="1" applyBorder="1" applyAlignment="1">
      <alignment horizontal="center" vertical="center"/>
    </xf>
    <xf numFmtId="183" fontId="0" fillId="0" borderId="5" xfId="18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83" fontId="0" fillId="0" borderId="1" xfId="18" applyFill="1" applyBorder="1" applyAlignment="1">
      <alignment vertical="center"/>
    </xf>
    <xf numFmtId="183" fontId="4" fillId="0" borderId="1" xfId="18" applyFon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 vertical="center"/>
    </xf>
    <xf numFmtId="183" fontId="0" fillId="0" borderId="1" xfId="18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83" fontId="0" fillId="2" borderId="1" xfId="18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83" fontId="0" fillId="2" borderId="3" xfId="1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3" fontId="0" fillId="0" borderId="0" xfId="18" applyFill="1" applyBorder="1" applyAlignment="1">
      <alignment horizontal="center" vertical="center"/>
    </xf>
    <xf numFmtId="183" fontId="3" fillId="0" borderId="1" xfId="18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3" fontId="0" fillId="0" borderId="3" xfId="18" applyFont="1" applyFill="1" applyBorder="1" applyAlignment="1">
      <alignment vertical="center"/>
    </xf>
    <xf numFmtId="183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3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83" fontId="0" fillId="0" borderId="3" xfId="18" applyFont="1" applyFill="1" applyBorder="1" applyAlignment="1">
      <alignment horizontal="center" vertical="center"/>
    </xf>
    <xf numFmtId="31" fontId="0" fillId="0" borderId="6" xfId="0" applyNumberFormat="1" applyFill="1" applyBorder="1" applyAlignment="1">
      <alignment horizontal="center" vertical="center"/>
    </xf>
    <xf numFmtId="31" fontId="0" fillId="0" borderId="4" xfId="0" applyNumberFormat="1" applyFont="1" applyFill="1" applyBorder="1" applyAlignment="1">
      <alignment horizontal="center" vertical="center"/>
    </xf>
    <xf numFmtId="183" fontId="0" fillId="0" borderId="1" xfId="18" applyFill="1" applyBorder="1" applyAlignment="1">
      <alignment horizontal="center" vertical="center"/>
    </xf>
    <xf numFmtId="183" fontId="0" fillId="0" borderId="1" xfId="18" applyFill="1" applyBorder="1" applyAlignment="1">
      <alignment vertical="center"/>
    </xf>
    <xf numFmtId="183" fontId="0" fillId="0" borderId="1" xfId="1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3" fontId="4" fillId="0" borderId="1" xfId="18" applyFont="1" applyFill="1" applyBorder="1" applyAlignment="1">
      <alignment vertical="center"/>
    </xf>
    <xf numFmtId="31" fontId="0" fillId="0" borderId="7" xfId="0" applyNumberFormat="1" applyFill="1" applyBorder="1" applyAlignment="1">
      <alignment horizontal="center" vertical="center"/>
    </xf>
    <xf numFmtId="183" fontId="0" fillId="0" borderId="3" xfId="18" applyFill="1" applyBorder="1" applyAlignment="1">
      <alignment vertical="center"/>
    </xf>
    <xf numFmtId="31" fontId="0" fillId="0" borderId="0" xfId="0" applyNumberFormat="1" applyFill="1" applyAlignment="1">
      <alignment horizontal="center" vertical="center"/>
    </xf>
    <xf numFmtId="31" fontId="0" fillId="0" borderId="1" xfId="0" applyNumberFormat="1" applyFill="1" applyBorder="1" applyAlignment="1">
      <alignment vertical="center"/>
    </xf>
    <xf numFmtId="183" fontId="0" fillId="0" borderId="2" xfId="18" applyFill="1" applyBorder="1" applyAlignment="1">
      <alignment horizontal="center" vertical="center"/>
    </xf>
    <xf numFmtId="183" fontId="0" fillId="0" borderId="3" xfId="18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vertical="center"/>
    </xf>
    <xf numFmtId="183" fontId="0" fillId="0" borderId="5" xfId="18" applyFill="1" applyBorder="1" applyAlignment="1">
      <alignment horizontal="center" vertical="center"/>
    </xf>
    <xf numFmtId="183" fontId="0" fillId="0" borderId="1" xfId="18" applyFill="1" applyBorder="1" applyAlignment="1">
      <alignment vertical="center"/>
    </xf>
    <xf numFmtId="31" fontId="0" fillId="0" borderId="1" xfId="0" applyNumberFormat="1" applyFont="1" applyFill="1" applyBorder="1" applyAlignment="1">
      <alignment horizontal="center" vertical="center"/>
    </xf>
    <xf numFmtId="183" fontId="0" fillId="0" borderId="1" xfId="18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31" fontId="0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horizontal="center" vertical="center"/>
    </xf>
    <xf numFmtId="183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83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83" fontId="3" fillId="0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83" fontId="3" fillId="0" borderId="1" xfId="18" applyFont="1" applyFill="1" applyBorder="1" applyAlignment="1">
      <alignment horizontal="center" vertical="center"/>
    </xf>
    <xf numFmtId="183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4"/>
  <sheetViews>
    <sheetView workbookViewId="0" topLeftCell="A94">
      <selection activeCell="C102" sqref="C102"/>
    </sheetView>
  </sheetViews>
  <sheetFormatPr defaultColWidth="9.00390625" defaultRowHeight="14.25"/>
  <cols>
    <col min="1" max="1" width="38.125" style="0" customWidth="1"/>
    <col min="2" max="2" width="22.625" style="0" customWidth="1"/>
    <col min="3" max="3" width="38.125" style="0" customWidth="1"/>
    <col min="4" max="4" width="22.625" style="0" customWidth="1"/>
  </cols>
  <sheetData>
    <row r="1" spans="1:4" ht="43.5" customHeight="1">
      <c r="A1" s="72" t="s">
        <v>142</v>
      </c>
      <c r="B1" s="72"/>
      <c r="C1" s="72"/>
      <c r="D1" s="72"/>
    </row>
    <row r="2" spans="1:4" ht="21.75" customHeight="1">
      <c r="A2" s="74" t="s">
        <v>920</v>
      </c>
      <c r="B2" s="74"/>
      <c r="C2" s="74"/>
      <c r="D2" s="74"/>
    </row>
    <row r="3" spans="1:4" ht="27" customHeight="1">
      <c r="A3" s="1" t="s">
        <v>384</v>
      </c>
      <c r="B3" s="1" t="s">
        <v>143</v>
      </c>
      <c r="C3" s="1" t="s">
        <v>384</v>
      </c>
      <c r="D3" s="1" t="s">
        <v>143</v>
      </c>
    </row>
    <row r="4" spans="1:4" ht="14.25">
      <c r="A4" s="5" t="s">
        <v>385</v>
      </c>
      <c r="B4" s="10">
        <v>62655</v>
      </c>
      <c r="C4" s="5" t="s">
        <v>781</v>
      </c>
      <c r="D4" s="11">
        <v>300</v>
      </c>
    </row>
    <row r="5" spans="1:4" ht="14.25">
      <c r="A5" s="5" t="s">
        <v>144</v>
      </c>
      <c r="B5" s="10">
        <v>6090</v>
      </c>
      <c r="C5" s="5" t="s">
        <v>782</v>
      </c>
      <c r="D5" s="10">
        <v>2195</v>
      </c>
    </row>
    <row r="6" spans="1:4" ht="14.25">
      <c r="A6" s="5" t="s">
        <v>386</v>
      </c>
      <c r="B6" s="10">
        <v>5135.8</v>
      </c>
      <c r="C6" s="5" t="s">
        <v>783</v>
      </c>
      <c r="D6" s="10">
        <v>8252</v>
      </c>
    </row>
    <row r="7" spans="1:4" ht="14.25">
      <c r="A7" s="5" t="s">
        <v>387</v>
      </c>
      <c r="B7" s="10">
        <v>1715</v>
      </c>
      <c r="C7" s="5" t="s">
        <v>324</v>
      </c>
      <c r="D7" s="10">
        <v>46570.5</v>
      </c>
    </row>
    <row r="8" spans="1:4" ht="14.25">
      <c r="A8" s="5" t="s">
        <v>388</v>
      </c>
      <c r="B8" s="10">
        <v>2000</v>
      </c>
      <c r="C8" s="5" t="s">
        <v>784</v>
      </c>
      <c r="D8" s="10">
        <v>1110.3</v>
      </c>
    </row>
    <row r="9" spans="1:4" ht="14.25">
      <c r="A9" s="5" t="s">
        <v>389</v>
      </c>
      <c r="B9" s="10">
        <v>2000</v>
      </c>
      <c r="C9" s="5" t="s">
        <v>785</v>
      </c>
      <c r="D9" s="10">
        <v>5300</v>
      </c>
    </row>
    <row r="10" spans="1:4" ht="14.25">
      <c r="A10" s="5" t="s">
        <v>390</v>
      </c>
      <c r="B10" s="10">
        <v>500</v>
      </c>
      <c r="C10" s="5" t="s">
        <v>156</v>
      </c>
      <c r="D10" s="10">
        <v>500</v>
      </c>
    </row>
    <row r="11" spans="1:4" ht="14.25">
      <c r="A11" s="5" t="s">
        <v>391</v>
      </c>
      <c r="B11" s="10">
        <v>200</v>
      </c>
      <c r="C11" s="5" t="s">
        <v>786</v>
      </c>
      <c r="D11" s="10">
        <v>600</v>
      </c>
    </row>
    <row r="12" spans="1:4" ht="14.25">
      <c r="A12" s="5" t="s">
        <v>392</v>
      </c>
      <c r="B12" s="10">
        <v>200</v>
      </c>
      <c r="C12" s="5" t="s">
        <v>787</v>
      </c>
      <c r="D12" s="10">
        <v>9098.8</v>
      </c>
    </row>
    <row r="13" spans="1:4" ht="14.25">
      <c r="A13" s="5" t="s">
        <v>393</v>
      </c>
      <c r="B13" s="10">
        <v>200</v>
      </c>
      <c r="C13" s="5" t="s">
        <v>157</v>
      </c>
      <c r="D13" s="11">
        <v>18487</v>
      </c>
    </row>
    <row r="14" spans="1:4" ht="14.25">
      <c r="A14" s="5" t="s">
        <v>394</v>
      </c>
      <c r="B14" s="10">
        <v>200</v>
      </c>
      <c r="C14" s="5" t="s">
        <v>788</v>
      </c>
      <c r="D14" s="10">
        <v>20000</v>
      </c>
    </row>
    <row r="15" spans="1:4" ht="14.25">
      <c r="A15" s="5" t="s">
        <v>395</v>
      </c>
      <c r="B15" s="10">
        <v>1000</v>
      </c>
      <c r="C15" s="5" t="s">
        <v>789</v>
      </c>
      <c r="D15" s="10">
        <v>2696.5</v>
      </c>
    </row>
    <row r="16" spans="1:4" ht="14.25">
      <c r="A16" s="5" t="s">
        <v>396</v>
      </c>
      <c r="B16" s="10">
        <v>500</v>
      </c>
      <c r="C16" s="5" t="s">
        <v>790</v>
      </c>
      <c r="D16" s="10">
        <v>100</v>
      </c>
    </row>
    <row r="17" spans="1:4" ht="14.25">
      <c r="A17" s="5" t="s">
        <v>397</v>
      </c>
      <c r="B17" s="10">
        <v>400</v>
      </c>
      <c r="C17" s="5" t="s">
        <v>791</v>
      </c>
      <c r="D17" s="10">
        <v>500</v>
      </c>
    </row>
    <row r="18" spans="1:4" ht="14.25">
      <c r="A18" s="5" t="s">
        <v>395</v>
      </c>
      <c r="B18" s="10">
        <v>200</v>
      </c>
      <c r="C18" s="5" t="s">
        <v>792</v>
      </c>
      <c r="D18" s="10">
        <v>37660</v>
      </c>
    </row>
    <row r="19" spans="1:4" ht="14.25">
      <c r="A19" s="5" t="s">
        <v>157</v>
      </c>
      <c r="B19" s="10">
        <v>1862.3</v>
      </c>
      <c r="C19" s="5" t="s">
        <v>793</v>
      </c>
      <c r="D19" s="10">
        <v>500</v>
      </c>
    </row>
    <row r="20" spans="1:4" ht="14.25">
      <c r="A20" s="12" t="s">
        <v>147</v>
      </c>
      <c r="B20" s="10">
        <v>1100</v>
      </c>
      <c r="C20" s="5" t="s">
        <v>794</v>
      </c>
      <c r="D20" s="10">
        <v>16270</v>
      </c>
    </row>
    <row r="21" spans="1:4" ht="14.25">
      <c r="A21" s="12" t="s">
        <v>148</v>
      </c>
      <c r="B21" s="10">
        <v>1000</v>
      </c>
      <c r="C21" s="5" t="s">
        <v>328</v>
      </c>
      <c r="D21" s="11">
        <v>3000</v>
      </c>
    </row>
    <row r="22" spans="1:4" ht="14.25">
      <c r="A22" s="5" t="s">
        <v>149</v>
      </c>
      <c r="B22" s="10">
        <v>700</v>
      </c>
      <c r="C22" s="5" t="s">
        <v>795</v>
      </c>
      <c r="D22" s="10">
        <v>100</v>
      </c>
    </row>
    <row r="23" spans="1:4" ht="14.25">
      <c r="A23" s="5" t="s">
        <v>150</v>
      </c>
      <c r="B23" s="10">
        <v>8841</v>
      </c>
      <c r="C23" s="5" t="s">
        <v>796</v>
      </c>
      <c r="D23" s="10">
        <v>1000</v>
      </c>
    </row>
    <row r="24" spans="1:4" ht="14.25">
      <c r="A24" s="5" t="s">
        <v>398</v>
      </c>
      <c r="B24" s="10">
        <v>9215</v>
      </c>
      <c r="C24" s="5" t="s">
        <v>797</v>
      </c>
      <c r="D24" s="10">
        <v>50000</v>
      </c>
    </row>
    <row r="25" spans="1:4" ht="14.25">
      <c r="A25" s="5" t="s">
        <v>151</v>
      </c>
      <c r="B25" s="10">
        <v>7150</v>
      </c>
      <c r="C25" s="5" t="s">
        <v>798</v>
      </c>
      <c r="D25" s="16">
        <v>2400</v>
      </c>
    </row>
    <row r="26" spans="1:4" ht="14.25">
      <c r="A26" s="5" t="s">
        <v>152</v>
      </c>
      <c r="B26" s="10">
        <v>1530</v>
      </c>
      <c r="C26" s="5" t="s">
        <v>157</v>
      </c>
      <c r="D26" s="8">
        <v>23240.1</v>
      </c>
    </row>
    <row r="27" spans="1:4" ht="14.25">
      <c r="A27" s="5" t="s">
        <v>153</v>
      </c>
      <c r="B27" s="10">
        <v>1000</v>
      </c>
      <c r="C27" s="5" t="s">
        <v>799</v>
      </c>
      <c r="D27" s="10">
        <v>43725.1</v>
      </c>
    </row>
    <row r="28" spans="1:4" ht="14.25">
      <c r="A28" s="5" t="s">
        <v>154</v>
      </c>
      <c r="B28" s="10">
        <v>11861</v>
      </c>
      <c r="C28" s="5" t="s">
        <v>787</v>
      </c>
      <c r="D28" s="10">
        <v>6802.9</v>
      </c>
    </row>
    <row r="29" spans="1:4" ht="14.25">
      <c r="A29" s="5" t="s">
        <v>399</v>
      </c>
      <c r="B29" s="10">
        <v>1911.5</v>
      </c>
      <c r="C29" s="5" t="s">
        <v>800</v>
      </c>
      <c r="D29" s="11">
        <v>5000</v>
      </c>
    </row>
    <row r="30" spans="1:4" ht="14.25">
      <c r="A30" s="5" t="s">
        <v>400</v>
      </c>
      <c r="B30" s="10">
        <v>1724.7</v>
      </c>
      <c r="C30" s="5" t="s">
        <v>801</v>
      </c>
      <c r="D30" s="11">
        <v>10000</v>
      </c>
    </row>
    <row r="31" spans="1:4" ht="14.25">
      <c r="A31" s="5" t="s">
        <v>401</v>
      </c>
      <c r="B31" s="10">
        <v>7030</v>
      </c>
      <c r="C31" s="5" t="s">
        <v>802</v>
      </c>
      <c r="D31" s="11">
        <v>700</v>
      </c>
    </row>
    <row r="32" spans="1:4" ht="14.25">
      <c r="A32" s="5" t="s">
        <v>402</v>
      </c>
      <c r="B32" s="10">
        <v>15430</v>
      </c>
      <c r="C32" s="5" t="s">
        <v>803</v>
      </c>
      <c r="D32" s="11">
        <v>500</v>
      </c>
    </row>
    <row r="33" spans="1:4" ht="14.25">
      <c r="A33" s="5" t="s">
        <v>403</v>
      </c>
      <c r="B33" s="10">
        <v>5000</v>
      </c>
      <c r="C33" s="5" t="s">
        <v>804</v>
      </c>
      <c r="D33" s="11">
        <v>10100</v>
      </c>
    </row>
    <row r="34" spans="1:4" ht="14.25">
      <c r="A34" s="5" t="s">
        <v>404</v>
      </c>
      <c r="B34" s="10">
        <v>155</v>
      </c>
      <c r="C34" s="5" t="s">
        <v>805</v>
      </c>
      <c r="D34" s="11">
        <v>2020</v>
      </c>
    </row>
    <row r="35" spans="1:4" ht="14.25">
      <c r="A35" s="39" t="s">
        <v>405</v>
      </c>
      <c r="B35" s="10">
        <v>1000</v>
      </c>
      <c r="C35" s="5" t="s">
        <v>806</v>
      </c>
      <c r="D35" s="11">
        <v>500</v>
      </c>
    </row>
    <row r="36" spans="1:4" ht="14.25">
      <c r="A36" s="5" t="s">
        <v>145</v>
      </c>
      <c r="B36" s="10">
        <v>2000</v>
      </c>
      <c r="C36" s="5" t="s">
        <v>807</v>
      </c>
      <c r="D36" s="11">
        <v>2600</v>
      </c>
    </row>
    <row r="37" spans="1:4" ht="28.5">
      <c r="A37" s="5" t="s">
        <v>406</v>
      </c>
      <c r="B37" s="10">
        <v>5350</v>
      </c>
      <c r="C37" s="20" t="s">
        <v>808</v>
      </c>
      <c r="D37" s="11">
        <v>500</v>
      </c>
    </row>
    <row r="38" spans="1:4" ht="14.25">
      <c r="A38" s="5" t="s">
        <v>407</v>
      </c>
      <c r="B38" s="10">
        <v>1250</v>
      </c>
      <c r="C38" s="5" t="s">
        <v>809</v>
      </c>
      <c r="D38" s="11">
        <v>1000</v>
      </c>
    </row>
    <row r="39" spans="1:4" ht="14.25">
      <c r="A39" s="5" t="s">
        <v>408</v>
      </c>
      <c r="B39" s="10">
        <v>1000</v>
      </c>
      <c r="C39" s="5" t="s">
        <v>810</v>
      </c>
      <c r="D39" s="11">
        <v>100</v>
      </c>
    </row>
    <row r="40" spans="1:4" ht="14.25">
      <c r="A40" s="5" t="s">
        <v>409</v>
      </c>
      <c r="B40" s="10">
        <v>1500</v>
      </c>
      <c r="C40" s="5" t="s">
        <v>811</v>
      </c>
      <c r="D40" s="11">
        <v>300</v>
      </c>
    </row>
    <row r="41" spans="1:4" ht="14.25">
      <c r="A41" s="5" t="s">
        <v>410</v>
      </c>
      <c r="B41" s="10">
        <v>1500</v>
      </c>
      <c r="C41" s="5" t="s">
        <v>812</v>
      </c>
      <c r="D41" s="11">
        <v>50</v>
      </c>
    </row>
    <row r="42" spans="1:4" ht="14.25">
      <c r="A42" s="5" t="s">
        <v>411</v>
      </c>
      <c r="B42" s="10">
        <v>1650</v>
      </c>
      <c r="C42" s="5" t="s">
        <v>813</v>
      </c>
      <c r="D42" s="11">
        <v>3000</v>
      </c>
    </row>
    <row r="43" spans="1:4" ht="14.25">
      <c r="A43" s="5" t="s">
        <v>412</v>
      </c>
      <c r="B43" s="10">
        <v>9634.3</v>
      </c>
      <c r="C43" s="5" t="s">
        <v>814</v>
      </c>
      <c r="D43" s="11">
        <v>1000</v>
      </c>
    </row>
    <row r="44" spans="1:4" ht="14.25">
      <c r="A44" s="5" t="s">
        <v>413</v>
      </c>
      <c r="B44" s="10">
        <v>10478.5</v>
      </c>
      <c r="C44" s="5" t="s">
        <v>815</v>
      </c>
      <c r="D44" s="11">
        <v>5408</v>
      </c>
    </row>
    <row r="45" spans="1:4" ht="14.25">
      <c r="A45" s="5" t="s">
        <v>414</v>
      </c>
      <c r="B45" s="10">
        <v>28880</v>
      </c>
      <c r="C45" s="5" t="s">
        <v>816</v>
      </c>
      <c r="D45" s="11">
        <v>2000</v>
      </c>
    </row>
    <row r="46" spans="1:4" ht="14.25">
      <c r="A46" s="5" t="s">
        <v>415</v>
      </c>
      <c r="B46" s="10">
        <v>2900</v>
      </c>
      <c r="C46" s="5" t="s">
        <v>817</v>
      </c>
      <c r="D46" s="11">
        <v>200</v>
      </c>
    </row>
    <row r="47" spans="1:4" ht="14.25">
      <c r="A47" s="5" t="s">
        <v>416</v>
      </c>
      <c r="B47" s="10">
        <v>1000</v>
      </c>
      <c r="C47" s="5" t="s">
        <v>818</v>
      </c>
      <c r="D47" s="11">
        <v>10300</v>
      </c>
    </row>
    <row r="48" spans="1:4" ht="14.25">
      <c r="A48" s="5" t="s">
        <v>417</v>
      </c>
      <c r="B48" s="10">
        <v>4900</v>
      </c>
      <c r="C48" s="5" t="s">
        <v>819</v>
      </c>
      <c r="D48" s="11">
        <v>100</v>
      </c>
    </row>
    <row r="49" spans="1:4" ht="14.25">
      <c r="A49" s="5" t="s">
        <v>418</v>
      </c>
      <c r="B49" s="10">
        <v>1300</v>
      </c>
      <c r="C49" s="5" t="s">
        <v>820</v>
      </c>
      <c r="D49" s="11">
        <v>1450</v>
      </c>
    </row>
    <row r="50" spans="1:4" ht="14.25">
      <c r="A50" s="5" t="s">
        <v>419</v>
      </c>
      <c r="B50" s="10">
        <v>4150</v>
      </c>
      <c r="C50" s="5" t="s">
        <v>821</v>
      </c>
      <c r="D50" s="11">
        <v>200</v>
      </c>
    </row>
    <row r="51" spans="1:4" ht="14.25">
      <c r="A51" s="5" t="s">
        <v>420</v>
      </c>
      <c r="B51" s="10">
        <v>2700</v>
      </c>
      <c r="C51" s="5" t="s">
        <v>157</v>
      </c>
      <c r="D51" s="8">
        <v>18029.7</v>
      </c>
    </row>
    <row r="52" spans="1:4" ht="14.25">
      <c r="A52" s="5" t="s">
        <v>421</v>
      </c>
      <c r="B52" s="10">
        <v>7750</v>
      </c>
      <c r="C52" s="5" t="s">
        <v>799</v>
      </c>
      <c r="D52" s="11">
        <v>28671.2</v>
      </c>
    </row>
    <row r="53" spans="1:4" ht="14.25">
      <c r="A53" s="5" t="s">
        <v>422</v>
      </c>
      <c r="B53" s="10">
        <v>22300</v>
      </c>
      <c r="C53" s="5" t="s">
        <v>787</v>
      </c>
      <c r="D53" s="11">
        <v>1950.7</v>
      </c>
    </row>
    <row r="54" spans="1:4" ht="14.25">
      <c r="A54" s="3" t="s">
        <v>165</v>
      </c>
      <c r="B54" s="4">
        <v>2700</v>
      </c>
      <c r="C54" s="5" t="s">
        <v>787</v>
      </c>
      <c r="D54" s="11">
        <v>310</v>
      </c>
    </row>
    <row r="55" spans="1:4" ht="14.25">
      <c r="A55" s="3" t="s">
        <v>164</v>
      </c>
      <c r="B55" s="4">
        <v>1100</v>
      </c>
      <c r="C55" s="5" t="s">
        <v>373</v>
      </c>
      <c r="D55" s="11">
        <v>1800</v>
      </c>
    </row>
    <row r="56" spans="1:4" ht="14.25">
      <c r="A56" s="3" t="s">
        <v>163</v>
      </c>
      <c r="B56" s="4">
        <v>1000</v>
      </c>
      <c r="C56" s="5" t="s">
        <v>822</v>
      </c>
      <c r="D56" s="11">
        <v>1501.3</v>
      </c>
    </row>
    <row r="57" spans="1:4" ht="14.25">
      <c r="A57" s="3" t="s">
        <v>162</v>
      </c>
      <c r="B57" s="4">
        <v>100</v>
      </c>
      <c r="C57" s="5" t="s">
        <v>374</v>
      </c>
      <c r="D57" s="11">
        <v>100</v>
      </c>
    </row>
    <row r="58" spans="1:4" ht="14.25">
      <c r="A58" s="3" t="s">
        <v>423</v>
      </c>
      <c r="B58" s="4">
        <v>11600</v>
      </c>
      <c r="C58" s="5" t="s">
        <v>375</v>
      </c>
      <c r="D58" s="11">
        <v>1000</v>
      </c>
    </row>
    <row r="59" spans="1:4" ht="14.25">
      <c r="A59" s="3" t="s">
        <v>424</v>
      </c>
      <c r="B59" s="4">
        <v>1750</v>
      </c>
      <c r="C59" s="5" t="s">
        <v>376</v>
      </c>
      <c r="D59" s="11">
        <v>500</v>
      </c>
    </row>
    <row r="60" spans="1:4" ht="14.25">
      <c r="A60" s="3" t="s">
        <v>425</v>
      </c>
      <c r="B60" s="4">
        <v>80009</v>
      </c>
      <c r="C60" s="5" t="s">
        <v>377</v>
      </c>
      <c r="D60" s="11">
        <v>300</v>
      </c>
    </row>
    <row r="61" spans="1:4" ht="14.25">
      <c r="A61" s="3" t="s">
        <v>161</v>
      </c>
      <c r="B61" s="4">
        <v>300</v>
      </c>
      <c r="C61" s="3" t="s">
        <v>823</v>
      </c>
      <c r="D61" s="13">
        <v>2647</v>
      </c>
    </row>
    <row r="62" spans="1:4" ht="14.25">
      <c r="A62" s="3" t="s">
        <v>426</v>
      </c>
      <c r="B62" s="4">
        <v>2850</v>
      </c>
      <c r="C62" s="5" t="s">
        <v>378</v>
      </c>
      <c r="D62" s="13">
        <v>1142.3</v>
      </c>
    </row>
    <row r="63" spans="1:4" ht="14.25">
      <c r="A63" s="3" t="s">
        <v>427</v>
      </c>
      <c r="B63" s="4">
        <v>1400</v>
      </c>
      <c r="C63" s="5" t="s">
        <v>824</v>
      </c>
      <c r="D63" s="10">
        <v>280</v>
      </c>
    </row>
    <row r="64" spans="1:4" ht="14.25">
      <c r="A64" s="3" t="s">
        <v>428</v>
      </c>
      <c r="B64" s="4">
        <v>4250</v>
      </c>
      <c r="C64" s="5" t="s">
        <v>825</v>
      </c>
      <c r="D64" s="10">
        <v>1545.2</v>
      </c>
    </row>
    <row r="65" spans="1:4" ht="14.25">
      <c r="A65" s="3" t="s">
        <v>159</v>
      </c>
      <c r="B65" s="4">
        <v>8650</v>
      </c>
      <c r="C65" s="5" t="s">
        <v>826</v>
      </c>
      <c r="D65" s="10">
        <v>107008.7</v>
      </c>
    </row>
    <row r="66" spans="1:4" ht="14.25">
      <c r="A66" s="3" t="s">
        <v>429</v>
      </c>
      <c r="B66" s="4">
        <v>500</v>
      </c>
      <c r="C66" s="5" t="s">
        <v>827</v>
      </c>
      <c r="D66" s="10">
        <v>613.9</v>
      </c>
    </row>
    <row r="67" spans="1:4" ht="14.25">
      <c r="A67" s="3" t="s">
        <v>430</v>
      </c>
      <c r="B67" s="4">
        <v>2000</v>
      </c>
      <c r="C67" s="5" t="s">
        <v>828</v>
      </c>
      <c r="D67" s="10">
        <v>2655.6</v>
      </c>
    </row>
    <row r="68" spans="1:4" ht="14.25">
      <c r="A68" s="3" t="s">
        <v>431</v>
      </c>
      <c r="B68" s="4">
        <v>3410</v>
      </c>
      <c r="C68" s="5" t="s">
        <v>829</v>
      </c>
      <c r="D68" s="10">
        <v>1843</v>
      </c>
    </row>
    <row r="69" spans="1:4" ht="14.25">
      <c r="A69" s="3" t="s">
        <v>432</v>
      </c>
      <c r="B69" s="4">
        <v>200</v>
      </c>
      <c r="C69" s="5" t="s">
        <v>830</v>
      </c>
      <c r="D69" s="10">
        <v>50</v>
      </c>
    </row>
    <row r="70" spans="1:4" ht="14.25">
      <c r="A70" s="3" t="s">
        <v>433</v>
      </c>
      <c r="B70" s="4">
        <v>7250</v>
      </c>
      <c r="C70" s="5" t="s">
        <v>831</v>
      </c>
      <c r="D70" s="10">
        <v>1000</v>
      </c>
    </row>
    <row r="71" spans="1:4" ht="14.25">
      <c r="A71" s="3" t="s">
        <v>434</v>
      </c>
      <c r="B71" s="4">
        <v>500</v>
      </c>
      <c r="C71" s="5" t="s">
        <v>832</v>
      </c>
      <c r="D71" s="10">
        <v>100</v>
      </c>
    </row>
    <row r="72" spans="1:4" ht="14.25">
      <c r="A72" s="3" t="s">
        <v>435</v>
      </c>
      <c r="B72" s="4">
        <v>100</v>
      </c>
      <c r="C72" s="5" t="s">
        <v>833</v>
      </c>
      <c r="D72" s="10">
        <v>7380</v>
      </c>
    </row>
    <row r="73" spans="1:4" ht="14.25">
      <c r="A73" s="3" t="s">
        <v>436</v>
      </c>
      <c r="B73" s="4">
        <v>4450</v>
      </c>
      <c r="C73" s="5" t="s">
        <v>834</v>
      </c>
      <c r="D73" s="10">
        <v>3550</v>
      </c>
    </row>
    <row r="74" spans="1:4" ht="14.25">
      <c r="A74" s="3" t="s">
        <v>437</v>
      </c>
      <c r="B74" s="4">
        <v>5000</v>
      </c>
      <c r="C74" s="5" t="s">
        <v>362</v>
      </c>
      <c r="D74" s="10">
        <v>2000</v>
      </c>
    </row>
    <row r="75" spans="1:4" ht="14.25">
      <c r="A75" s="3" t="s">
        <v>438</v>
      </c>
      <c r="B75" s="4">
        <v>550</v>
      </c>
      <c r="C75" s="5" t="s">
        <v>363</v>
      </c>
      <c r="D75" s="10">
        <v>23717</v>
      </c>
    </row>
    <row r="76" spans="1:4" ht="14.25">
      <c r="A76" s="3" t="s">
        <v>158</v>
      </c>
      <c r="B76" s="4">
        <v>1000</v>
      </c>
      <c r="C76" s="5" t="s">
        <v>835</v>
      </c>
      <c r="D76" s="10">
        <v>2416</v>
      </c>
    </row>
    <row r="77" spans="1:4" ht="14.25">
      <c r="A77" s="5" t="s">
        <v>439</v>
      </c>
      <c r="B77" s="10">
        <v>87.07</v>
      </c>
      <c r="C77" s="5" t="s">
        <v>836</v>
      </c>
      <c r="D77" s="10">
        <v>7750</v>
      </c>
    </row>
    <row r="78" spans="1:4" ht="14.25">
      <c r="A78" s="5" t="s">
        <v>401</v>
      </c>
      <c r="B78" s="10">
        <v>5177.1</v>
      </c>
      <c r="C78" s="5" t="s">
        <v>837</v>
      </c>
      <c r="D78" s="10">
        <v>6448.9</v>
      </c>
    </row>
    <row r="79" spans="1:4" ht="14.25">
      <c r="A79" s="5" t="s">
        <v>440</v>
      </c>
      <c r="B79" s="10">
        <v>100</v>
      </c>
      <c r="C79" s="5" t="s">
        <v>838</v>
      </c>
      <c r="D79" s="10">
        <v>2850</v>
      </c>
    </row>
    <row r="80" spans="1:4" ht="14.25">
      <c r="A80" s="5" t="s">
        <v>441</v>
      </c>
      <c r="B80" s="10">
        <v>100</v>
      </c>
      <c r="C80" s="5" t="s">
        <v>310</v>
      </c>
      <c r="D80" s="10">
        <v>1117.3</v>
      </c>
    </row>
    <row r="81" spans="1:4" ht="14.25">
      <c r="A81" s="5" t="s">
        <v>442</v>
      </c>
      <c r="B81" s="10">
        <v>20</v>
      </c>
      <c r="C81" s="5" t="s">
        <v>839</v>
      </c>
      <c r="D81" s="10">
        <v>2922.1</v>
      </c>
    </row>
    <row r="82" spans="1:4" ht="14.25">
      <c r="A82" s="5" t="s">
        <v>443</v>
      </c>
      <c r="B82" s="10">
        <v>5100</v>
      </c>
      <c r="C82" s="5" t="s">
        <v>840</v>
      </c>
      <c r="D82" s="10">
        <v>350</v>
      </c>
    </row>
    <row r="83" spans="1:4" ht="14.25">
      <c r="A83" s="5" t="s">
        <v>444</v>
      </c>
      <c r="B83" s="10">
        <v>3060</v>
      </c>
      <c r="C83" s="5" t="s">
        <v>841</v>
      </c>
      <c r="D83" s="10">
        <v>2353</v>
      </c>
    </row>
    <row r="84" spans="1:4" ht="14.25">
      <c r="A84" s="5" t="s">
        <v>445</v>
      </c>
      <c r="B84" s="10">
        <v>4040</v>
      </c>
      <c r="C84" s="5" t="s">
        <v>842</v>
      </c>
      <c r="D84" s="10">
        <v>4488</v>
      </c>
    </row>
    <row r="85" spans="1:4" ht="14.25">
      <c r="A85" s="5" t="s">
        <v>446</v>
      </c>
      <c r="B85" s="10">
        <v>600</v>
      </c>
      <c r="C85" s="5" t="s">
        <v>843</v>
      </c>
      <c r="D85" s="10">
        <v>420</v>
      </c>
    </row>
    <row r="86" spans="1:4" ht="14.25">
      <c r="A86" s="5" t="s">
        <v>447</v>
      </c>
      <c r="B86" s="10">
        <v>100</v>
      </c>
      <c r="C86" s="5" t="s">
        <v>844</v>
      </c>
      <c r="D86" s="10">
        <v>2530</v>
      </c>
    </row>
    <row r="87" spans="1:4" ht="14.25">
      <c r="A87" s="5" t="s">
        <v>448</v>
      </c>
      <c r="B87" s="10">
        <v>4350</v>
      </c>
      <c r="C87" s="5" t="s">
        <v>845</v>
      </c>
      <c r="D87" s="10">
        <v>20</v>
      </c>
    </row>
    <row r="88" spans="1:4" ht="14.25">
      <c r="A88" s="5" t="s">
        <v>449</v>
      </c>
      <c r="B88" s="10">
        <v>3260</v>
      </c>
      <c r="C88" s="5" t="s">
        <v>846</v>
      </c>
      <c r="D88" s="10">
        <v>300</v>
      </c>
    </row>
    <row r="89" spans="1:4" ht="14.25">
      <c r="A89" s="5" t="s">
        <v>450</v>
      </c>
      <c r="B89" s="10">
        <v>2000</v>
      </c>
      <c r="C89" s="5" t="s">
        <v>847</v>
      </c>
      <c r="D89" s="10">
        <v>1100</v>
      </c>
    </row>
    <row r="90" spans="1:4" ht="14.25">
      <c r="A90" s="5" t="s">
        <v>451</v>
      </c>
      <c r="B90" s="10">
        <v>1650</v>
      </c>
      <c r="C90" s="5" t="s">
        <v>848</v>
      </c>
      <c r="D90" s="10">
        <v>700</v>
      </c>
    </row>
    <row r="91" spans="1:4" ht="14.25">
      <c r="A91" s="5" t="s">
        <v>169</v>
      </c>
      <c r="B91" s="10">
        <v>17500</v>
      </c>
      <c r="C91" s="5" t="s">
        <v>849</v>
      </c>
      <c r="D91" s="10">
        <v>1390</v>
      </c>
    </row>
    <row r="92" spans="1:4" ht="14.25">
      <c r="A92" s="5" t="s">
        <v>452</v>
      </c>
      <c r="B92" s="10">
        <v>3500</v>
      </c>
      <c r="C92" s="5" t="s">
        <v>850</v>
      </c>
      <c r="D92" s="10">
        <v>7290</v>
      </c>
    </row>
    <row r="93" spans="1:4" ht="14.25">
      <c r="A93" s="5" t="s">
        <v>453</v>
      </c>
      <c r="B93" s="10">
        <v>3630</v>
      </c>
      <c r="C93" s="5" t="s">
        <v>851</v>
      </c>
      <c r="D93" s="10">
        <v>100</v>
      </c>
    </row>
    <row r="94" spans="1:4" ht="14.25">
      <c r="A94" s="5" t="s">
        <v>454</v>
      </c>
      <c r="B94" s="10">
        <v>3120</v>
      </c>
      <c r="C94" s="5" t="s">
        <v>852</v>
      </c>
      <c r="D94" s="10">
        <v>34484.3</v>
      </c>
    </row>
    <row r="95" spans="1:4" ht="14.25">
      <c r="A95" s="5" t="s">
        <v>455</v>
      </c>
      <c r="B95" s="10">
        <v>12670</v>
      </c>
      <c r="C95" s="5" t="s">
        <v>853</v>
      </c>
      <c r="D95" s="10">
        <v>300</v>
      </c>
    </row>
    <row r="96" spans="1:4" ht="14.25">
      <c r="A96" s="5" t="s">
        <v>456</v>
      </c>
      <c r="B96" s="10">
        <v>7650</v>
      </c>
      <c r="C96" s="5" t="s">
        <v>854</v>
      </c>
      <c r="D96" s="10">
        <v>400</v>
      </c>
    </row>
    <row r="97" spans="1:4" ht="14.25">
      <c r="A97" s="5" t="s">
        <v>457</v>
      </c>
      <c r="B97" s="10">
        <v>3500</v>
      </c>
      <c r="C97" s="5" t="s">
        <v>145</v>
      </c>
      <c r="D97" s="10">
        <v>50</v>
      </c>
    </row>
    <row r="98" spans="1:4" ht="14.25">
      <c r="A98" s="5" t="s">
        <v>458</v>
      </c>
      <c r="B98" s="10">
        <v>9470</v>
      </c>
      <c r="C98" s="5" t="s">
        <v>855</v>
      </c>
      <c r="D98" s="10">
        <v>600</v>
      </c>
    </row>
    <row r="99" spans="1:4" ht="14.25">
      <c r="A99" s="5" t="s">
        <v>459</v>
      </c>
      <c r="B99" s="10">
        <v>200</v>
      </c>
      <c r="C99" s="5" t="s">
        <v>856</v>
      </c>
      <c r="D99" s="10">
        <v>18365</v>
      </c>
    </row>
    <row r="100" spans="1:4" ht="14.25">
      <c r="A100" s="5" t="s">
        <v>460</v>
      </c>
      <c r="B100" s="10">
        <v>5200</v>
      </c>
      <c r="C100" s="5" t="s">
        <v>365</v>
      </c>
      <c r="D100" s="10">
        <v>2790</v>
      </c>
    </row>
    <row r="101" spans="1:4" ht="14.25">
      <c r="A101" s="5" t="s">
        <v>461</v>
      </c>
      <c r="B101" s="10">
        <v>11840</v>
      </c>
      <c r="C101" s="5" t="s">
        <v>366</v>
      </c>
      <c r="D101" s="10">
        <v>1142.5</v>
      </c>
    </row>
    <row r="102" spans="1:4" ht="14.25">
      <c r="A102" s="5" t="s">
        <v>462</v>
      </c>
      <c r="B102" s="10">
        <v>6850</v>
      </c>
      <c r="C102" s="5" t="s">
        <v>922</v>
      </c>
      <c r="D102" s="10">
        <v>9760</v>
      </c>
    </row>
    <row r="103" spans="1:4" ht="14.25">
      <c r="A103" s="5" t="s">
        <v>463</v>
      </c>
      <c r="B103" s="10">
        <v>11250</v>
      </c>
      <c r="C103" s="5" t="s">
        <v>857</v>
      </c>
      <c r="D103" s="11">
        <v>500</v>
      </c>
    </row>
    <row r="104" spans="1:4" ht="14.25">
      <c r="A104" s="5" t="s">
        <v>464</v>
      </c>
      <c r="B104" s="10">
        <v>2050</v>
      </c>
      <c r="C104" s="5" t="s">
        <v>858</v>
      </c>
      <c r="D104" s="11">
        <v>2900</v>
      </c>
    </row>
    <row r="105" spans="1:4" ht="14.25">
      <c r="A105" s="5" t="s">
        <v>465</v>
      </c>
      <c r="B105" s="10">
        <v>100</v>
      </c>
      <c r="C105" s="5" t="s">
        <v>859</v>
      </c>
      <c r="D105" s="11">
        <v>10000</v>
      </c>
    </row>
    <row r="106" spans="1:4" ht="14.25">
      <c r="A106" s="5" t="s">
        <v>466</v>
      </c>
      <c r="B106" s="10">
        <v>500</v>
      </c>
      <c r="C106" s="5" t="s">
        <v>860</v>
      </c>
      <c r="D106" s="11">
        <v>4600</v>
      </c>
    </row>
    <row r="107" spans="1:4" ht="14.25">
      <c r="A107" s="5" t="s">
        <v>467</v>
      </c>
      <c r="B107" s="10">
        <v>4140</v>
      </c>
      <c r="C107" s="5" t="s">
        <v>861</v>
      </c>
      <c r="D107" s="11">
        <v>800</v>
      </c>
    </row>
    <row r="108" spans="1:4" ht="14.25">
      <c r="A108" s="5" t="s">
        <v>468</v>
      </c>
      <c r="B108" s="10">
        <v>5000</v>
      </c>
      <c r="C108" s="5" t="s">
        <v>862</v>
      </c>
      <c r="D108" s="11">
        <v>50</v>
      </c>
    </row>
    <row r="109" spans="1:4" ht="14.25">
      <c r="A109" s="5" t="s">
        <v>469</v>
      </c>
      <c r="B109" s="10">
        <v>1920</v>
      </c>
      <c r="C109" s="5" t="s">
        <v>863</v>
      </c>
      <c r="D109" s="11">
        <v>200</v>
      </c>
    </row>
    <row r="110" spans="1:4" ht="14.25">
      <c r="A110" s="5" t="s">
        <v>470</v>
      </c>
      <c r="B110" s="10">
        <v>1250</v>
      </c>
      <c r="C110" s="5" t="s">
        <v>864</v>
      </c>
      <c r="D110" s="11">
        <v>3524</v>
      </c>
    </row>
    <row r="111" spans="1:4" ht="14.25">
      <c r="A111" s="5" t="s">
        <v>471</v>
      </c>
      <c r="B111" s="10">
        <v>30</v>
      </c>
      <c r="C111" s="5" t="s">
        <v>865</v>
      </c>
      <c r="D111" s="11">
        <v>76032</v>
      </c>
    </row>
    <row r="112" spans="1:4" ht="14.25">
      <c r="A112" s="5" t="s">
        <v>170</v>
      </c>
      <c r="B112" s="10">
        <v>30</v>
      </c>
      <c r="C112" s="5" t="s">
        <v>866</v>
      </c>
      <c r="D112" s="11">
        <v>17126.5</v>
      </c>
    </row>
    <row r="113" spans="1:4" ht="14.25">
      <c r="A113" s="5" t="s">
        <v>472</v>
      </c>
      <c r="B113" s="10">
        <v>470</v>
      </c>
      <c r="C113" s="5" t="s">
        <v>867</v>
      </c>
      <c r="D113" s="11">
        <v>42873.5</v>
      </c>
    </row>
    <row r="114" spans="1:4" ht="14.25">
      <c r="A114" s="5" t="s">
        <v>473</v>
      </c>
      <c r="B114" s="10">
        <v>6337</v>
      </c>
      <c r="C114" s="5" t="s">
        <v>868</v>
      </c>
      <c r="D114" s="11">
        <v>4275</v>
      </c>
    </row>
    <row r="115" spans="1:4" ht="14.25">
      <c r="A115" s="5" t="s">
        <v>474</v>
      </c>
      <c r="B115" s="10">
        <v>31800</v>
      </c>
      <c r="C115" s="5" t="s">
        <v>869</v>
      </c>
      <c r="D115" s="11">
        <v>1330</v>
      </c>
    </row>
    <row r="116" spans="1:4" ht="14.25">
      <c r="A116" s="5" t="s">
        <v>475</v>
      </c>
      <c r="B116" s="10">
        <v>100</v>
      </c>
      <c r="C116" s="5" t="s">
        <v>870</v>
      </c>
      <c r="D116" s="11">
        <v>15700</v>
      </c>
    </row>
    <row r="117" spans="1:4" ht="14.25">
      <c r="A117" s="5" t="s">
        <v>476</v>
      </c>
      <c r="B117" s="10">
        <v>3600</v>
      </c>
      <c r="C117" s="5" t="s">
        <v>871</v>
      </c>
      <c r="D117" s="11">
        <v>10041</v>
      </c>
    </row>
    <row r="118" spans="1:4" ht="14.25">
      <c r="A118" s="5" t="s">
        <v>477</v>
      </c>
      <c r="B118" s="10">
        <v>5150</v>
      </c>
      <c r="C118" s="5" t="s">
        <v>367</v>
      </c>
      <c r="D118" s="10">
        <v>2760</v>
      </c>
    </row>
    <row r="119" spans="1:4" ht="14.25">
      <c r="A119" s="5" t="s">
        <v>478</v>
      </c>
      <c r="B119" s="10">
        <v>3450</v>
      </c>
      <c r="C119" s="5" t="s">
        <v>368</v>
      </c>
      <c r="D119" s="10">
        <v>100</v>
      </c>
    </row>
    <row r="120" spans="1:4" ht="14.25">
      <c r="A120" s="5" t="s">
        <v>479</v>
      </c>
      <c r="B120" s="10">
        <v>22900</v>
      </c>
      <c r="C120" s="5" t="s">
        <v>369</v>
      </c>
      <c r="D120" s="10">
        <v>15110</v>
      </c>
    </row>
    <row r="121" spans="1:4" ht="14.25">
      <c r="A121" s="5" t="s">
        <v>480</v>
      </c>
      <c r="B121" s="10">
        <v>9540</v>
      </c>
      <c r="C121" s="5" t="s">
        <v>370</v>
      </c>
      <c r="D121" s="10">
        <v>10</v>
      </c>
    </row>
    <row r="122" spans="1:4" ht="14.25">
      <c r="A122" s="5" t="s">
        <v>481</v>
      </c>
      <c r="B122" s="10">
        <v>10050</v>
      </c>
      <c r="C122" s="5" t="s">
        <v>371</v>
      </c>
      <c r="D122" s="10">
        <v>2745</v>
      </c>
    </row>
    <row r="123" spans="1:4" ht="14.25">
      <c r="A123" s="5" t="s">
        <v>482</v>
      </c>
      <c r="B123" s="10">
        <v>9790</v>
      </c>
      <c r="C123" s="5" t="s">
        <v>372</v>
      </c>
      <c r="D123" s="10">
        <v>1500</v>
      </c>
    </row>
    <row r="124" spans="1:4" ht="14.25">
      <c r="A124" s="5" t="s">
        <v>483</v>
      </c>
      <c r="B124" s="10">
        <v>8560</v>
      </c>
      <c r="C124" s="5" t="s">
        <v>872</v>
      </c>
      <c r="D124" s="10">
        <v>2476</v>
      </c>
    </row>
    <row r="125" spans="1:4" ht="14.25">
      <c r="A125" s="5" t="s">
        <v>484</v>
      </c>
      <c r="B125" s="10">
        <v>1700</v>
      </c>
      <c r="C125" s="5" t="s">
        <v>873</v>
      </c>
      <c r="D125" s="10">
        <v>1320</v>
      </c>
    </row>
    <row r="126" spans="1:4" ht="14.25">
      <c r="A126" s="5" t="s">
        <v>485</v>
      </c>
      <c r="B126" s="10">
        <v>13350</v>
      </c>
      <c r="C126" s="5" t="s">
        <v>874</v>
      </c>
      <c r="D126" s="10">
        <v>231</v>
      </c>
    </row>
    <row r="127" spans="1:4" ht="14.25">
      <c r="A127" s="3" t="s">
        <v>486</v>
      </c>
      <c r="B127" s="8">
        <v>1000.1</v>
      </c>
      <c r="C127" s="5" t="s">
        <v>875</v>
      </c>
      <c r="D127" s="10">
        <v>920</v>
      </c>
    </row>
    <row r="128" spans="1:4" ht="14.25">
      <c r="A128" s="3" t="s">
        <v>487</v>
      </c>
      <c r="B128" s="8">
        <v>100</v>
      </c>
      <c r="C128" s="5" t="s">
        <v>145</v>
      </c>
      <c r="D128" s="10">
        <v>1770</v>
      </c>
    </row>
    <row r="129" spans="1:4" ht="14.25">
      <c r="A129" s="3" t="s">
        <v>172</v>
      </c>
      <c r="B129" s="8">
        <v>930</v>
      </c>
      <c r="C129" s="5" t="s">
        <v>876</v>
      </c>
      <c r="D129" s="10">
        <v>200</v>
      </c>
    </row>
    <row r="130" spans="1:4" ht="14.25">
      <c r="A130" s="6" t="s">
        <v>173</v>
      </c>
      <c r="B130" s="23">
        <v>8855</v>
      </c>
      <c r="C130" s="5" t="s">
        <v>877</v>
      </c>
      <c r="D130" s="10">
        <v>1500</v>
      </c>
    </row>
    <row r="131" spans="1:4" ht="14.25">
      <c r="A131" s="6" t="s">
        <v>171</v>
      </c>
      <c r="B131" s="23">
        <v>50000</v>
      </c>
      <c r="C131" s="5" t="s">
        <v>878</v>
      </c>
      <c r="D131" s="10">
        <v>3770</v>
      </c>
    </row>
    <row r="132" spans="1:4" ht="14.25">
      <c r="A132" s="6" t="s">
        <v>488</v>
      </c>
      <c r="B132" s="23">
        <v>3000</v>
      </c>
      <c r="C132" s="5" t="s">
        <v>879</v>
      </c>
      <c r="D132" s="10">
        <v>5155.2</v>
      </c>
    </row>
    <row r="133" spans="1:4" ht="14.25">
      <c r="A133" s="6" t="s">
        <v>489</v>
      </c>
      <c r="B133" s="23">
        <v>6000</v>
      </c>
      <c r="C133" s="5" t="s">
        <v>880</v>
      </c>
      <c r="D133" s="10">
        <v>96616.2</v>
      </c>
    </row>
    <row r="134" spans="1:4" ht="14.25">
      <c r="A134" s="6" t="s">
        <v>490</v>
      </c>
      <c r="B134" s="23">
        <v>600</v>
      </c>
      <c r="C134" s="5" t="s">
        <v>881</v>
      </c>
      <c r="D134" s="10">
        <v>29993.4</v>
      </c>
    </row>
    <row r="135" spans="1:4" ht="14.25">
      <c r="A135" s="6" t="s">
        <v>174</v>
      </c>
      <c r="B135" s="23">
        <v>500</v>
      </c>
      <c r="C135" s="5" t="s">
        <v>882</v>
      </c>
      <c r="D135" s="10">
        <v>38955</v>
      </c>
    </row>
    <row r="136" spans="1:4" ht="14.25">
      <c r="A136" s="6" t="s">
        <v>175</v>
      </c>
      <c r="B136" s="23">
        <v>100</v>
      </c>
      <c r="C136" s="5" t="s">
        <v>883</v>
      </c>
      <c r="D136" s="10">
        <v>200</v>
      </c>
    </row>
    <row r="137" spans="1:4" ht="14.25">
      <c r="A137" s="7" t="s">
        <v>491</v>
      </c>
      <c r="B137" s="23">
        <v>3800</v>
      </c>
      <c r="C137" s="5" t="s">
        <v>884</v>
      </c>
      <c r="D137" s="10">
        <v>250</v>
      </c>
    </row>
    <row r="138" spans="1:4" ht="14.25">
      <c r="A138" s="6" t="s">
        <v>492</v>
      </c>
      <c r="B138" s="23">
        <v>10370</v>
      </c>
      <c r="C138" s="5" t="s">
        <v>885</v>
      </c>
      <c r="D138" s="10">
        <v>250</v>
      </c>
    </row>
    <row r="139" spans="1:4" ht="14.25">
      <c r="A139" s="6" t="s">
        <v>493</v>
      </c>
      <c r="B139" s="23">
        <v>50</v>
      </c>
      <c r="C139" s="5" t="s">
        <v>886</v>
      </c>
      <c r="D139" s="10">
        <v>5000</v>
      </c>
    </row>
    <row r="140" spans="1:4" ht="14.25">
      <c r="A140" s="6" t="s">
        <v>176</v>
      </c>
      <c r="B140" s="23">
        <v>3400</v>
      </c>
      <c r="C140" s="5" t="s">
        <v>887</v>
      </c>
      <c r="D140" s="10">
        <v>6100</v>
      </c>
    </row>
    <row r="141" spans="1:4" ht="14.25">
      <c r="A141" s="6" t="s">
        <v>494</v>
      </c>
      <c r="B141" s="23">
        <v>4300</v>
      </c>
      <c r="C141" s="5" t="s">
        <v>888</v>
      </c>
      <c r="D141" s="10">
        <v>12920</v>
      </c>
    </row>
    <row r="142" spans="1:4" ht="14.25">
      <c r="A142" s="6" t="s">
        <v>495</v>
      </c>
      <c r="B142" s="23">
        <v>4200</v>
      </c>
      <c r="C142" s="5" t="s">
        <v>889</v>
      </c>
      <c r="D142" s="10">
        <v>50000</v>
      </c>
    </row>
    <row r="143" spans="1:4" ht="14.25">
      <c r="A143" s="3" t="s">
        <v>177</v>
      </c>
      <c r="B143" s="8">
        <v>600</v>
      </c>
      <c r="C143" s="5" t="s">
        <v>890</v>
      </c>
      <c r="D143" s="10">
        <v>630</v>
      </c>
    </row>
    <row r="144" spans="1:4" ht="14.25">
      <c r="A144" s="3" t="s">
        <v>496</v>
      </c>
      <c r="B144" s="8">
        <v>3350</v>
      </c>
      <c r="C144" s="5" t="s">
        <v>891</v>
      </c>
      <c r="D144" s="10">
        <v>1000</v>
      </c>
    </row>
    <row r="145" spans="1:4" ht="14.25">
      <c r="A145" s="6" t="s">
        <v>497</v>
      </c>
      <c r="B145" s="23">
        <v>200</v>
      </c>
      <c r="C145" s="5" t="s">
        <v>892</v>
      </c>
      <c r="D145" s="10">
        <v>7190</v>
      </c>
    </row>
    <row r="146" spans="1:4" ht="14.25">
      <c r="A146" s="3" t="s">
        <v>498</v>
      </c>
      <c r="B146" s="8">
        <v>600</v>
      </c>
      <c r="C146" s="5" t="s">
        <v>702</v>
      </c>
      <c r="D146" s="10">
        <v>560</v>
      </c>
    </row>
    <row r="147" spans="1:4" ht="14.25">
      <c r="A147" s="3" t="s">
        <v>499</v>
      </c>
      <c r="B147" s="8">
        <v>600</v>
      </c>
      <c r="C147" s="5" t="s">
        <v>893</v>
      </c>
      <c r="D147" s="22">
        <v>3035.7</v>
      </c>
    </row>
    <row r="148" spans="1:4" ht="14.25">
      <c r="A148" s="3" t="s">
        <v>500</v>
      </c>
      <c r="B148" s="8">
        <v>5250</v>
      </c>
      <c r="C148" s="5" t="s">
        <v>894</v>
      </c>
      <c r="D148" s="10">
        <v>63200</v>
      </c>
    </row>
    <row r="149" spans="1:4" ht="14.25">
      <c r="A149" s="3" t="s">
        <v>501</v>
      </c>
      <c r="B149" s="8">
        <v>7950</v>
      </c>
      <c r="C149" s="5" t="s">
        <v>895</v>
      </c>
      <c r="D149" s="10">
        <v>100</v>
      </c>
    </row>
    <row r="150" spans="1:4" ht="14.25">
      <c r="A150" s="3" t="s">
        <v>178</v>
      </c>
      <c r="B150" s="8">
        <v>3950</v>
      </c>
      <c r="C150" s="5" t="s">
        <v>145</v>
      </c>
      <c r="D150" s="10">
        <v>100</v>
      </c>
    </row>
    <row r="151" spans="1:4" ht="14.25">
      <c r="A151" s="3" t="s">
        <v>502</v>
      </c>
      <c r="B151" s="8">
        <v>3000</v>
      </c>
      <c r="C151" s="5" t="s">
        <v>680</v>
      </c>
      <c r="D151" s="10">
        <v>3000</v>
      </c>
    </row>
    <row r="152" spans="1:4" ht="14.25">
      <c r="A152" s="3" t="s">
        <v>503</v>
      </c>
      <c r="B152" s="8">
        <v>1670</v>
      </c>
      <c r="C152" s="5" t="s">
        <v>896</v>
      </c>
      <c r="D152" s="10">
        <v>100</v>
      </c>
    </row>
    <row r="153" spans="1:4" ht="14.25">
      <c r="A153" s="3" t="s">
        <v>179</v>
      </c>
      <c r="B153" s="8">
        <v>6595</v>
      </c>
      <c r="C153" s="5" t="s">
        <v>897</v>
      </c>
      <c r="D153" s="10">
        <v>10000</v>
      </c>
    </row>
    <row r="154" spans="1:4" ht="14.25">
      <c r="A154" s="3" t="s">
        <v>180</v>
      </c>
      <c r="B154" s="8">
        <v>1400</v>
      </c>
      <c r="C154" s="5" t="s">
        <v>881</v>
      </c>
      <c r="D154" s="10">
        <v>100000</v>
      </c>
    </row>
    <row r="155" spans="1:4" ht="14.25">
      <c r="A155" s="3" t="s">
        <v>504</v>
      </c>
      <c r="B155" s="8">
        <v>29900</v>
      </c>
      <c r="C155" s="5" t="s">
        <v>898</v>
      </c>
      <c r="D155" s="10">
        <v>6700</v>
      </c>
    </row>
    <row r="156" spans="1:4" ht="14.25">
      <c r="A156" s="3" t="s">
        <v>505</v>
      </c>
      <c r="B156" s="8">
        <v>2300</v>
      </c>
      <c r="C156" s="5" t="s">
        <v>899</v>
      </c>
      <c r="D156" s="10">
        <v>426.6</v>
      </c>
    </row>
    <row r="157" spans="1:4" ht="14.25">
      <c r="A157" s="3" t="s">
        <v>506</v>
      </c>
      <c r="B157" s="8">
        <v>3050</v>
      </c>
      <c r="C157" s="5" t="s">
        <v>900</v>
      </c>
      <c r="D157" s="10">
        <v>600</v>
      </c>
    </row>
    <row r="158" spans="1:4" ht="14.25">
      <c r="A158" s="3" t="s">
        <v>507</v>
      </c>
      <c r="B158" s="8">
        <v>7960</v>
      </c>
      <c r="C158" s="5" t="s">
        <v>901</v>
      </c>
      <c r="D158" s="10">
        <v>3000</v>
      </c>
    </row>
    <row r="159" spans="1:4" ht="14.25">
      <c r="A159" s="3" t="s">
        <v>181</v>
      </c>
      <c r="B159" s="8">
        <v>1200</v>
      </c>
      <c r="C159" s="5" t="s">
        <v>902</v>
      </c>
      <c r="D159" s="10">
        <v>300</v>
      </c>
    </row>
    <row r="160" spans="1:4" ht="14.25">
      <c r="A160" s="3" t="s">
        <v>508</v>
      </c>
      <c r="B160" s="8">
        <v>1560</v>
      </c>
      <c r="C160" s="5" t="s">
        <v>903</v>
      </c>
      <c r="D160" s="10">
        <v>200</v>
      </c>
    </row>
    <row r="161" spans="1:4" ht="14.25">
      <c r="A161" s="3" t="s">
        <v>182</v>
      </c>
      <c r="B161" s="8">
        <v>1500</v>
      </c>
      <c r="C161" s="5" t="s">
        <v>904</v>
      </c>
      <c r="D161" s="10">
        <v>6150</v>
      </c>
    </row>
    <row r="162" spans="1:4" ht="14.25">
      <c r="A162" s="3" t="s">
        <v>509</v>
      </c>
      <c r="B162" s="8">
        <v>2350</v>
      </c>
      <c r="C162" s="5" t="s">
        <v>905</v>
      </c>
      <c r="D162" s="8">
        <v>1000</v>
      </c>
    </row>
    <row r="163" spans="1:4" ht="14.25">
      <c r="A163" s="3" t="s">
        <v>183</v>
      </c>
      <c r="B163" s="8">
        <v>1900</v>
      </c>
      <c r="C163" s="5" t="s">
        <v>906</v>
      </c>
      <c r="D163" s="8">
        <v>300</v>
      </c>
    </row>
    <row r="164" spans="1:4" ht="14.25">
      <c r="A164" s="3" t="s">
        <v>184</v>
      </c>
      <c r="B164" s="8">
        <v>300</v>
      </c>
      <c r="C164" s="5" t="s">
        <v>907</v>
      </c>
      <c r="D164" s="8">
        <v>4525</v>
      </c>
    </row>
    <row r="165" spans="1:4" ht="14.25">
      <c r="A165" s="6" t="s">
        <v>185</v>
      </c>
      <c r="B165" s="23">
        <v>6490</v>
      </c>
      <c r="C165" s="2" t="s">
        <v>908</v>
      </c>
      <c r="D165" s="25">
        <v>100</v>
      </c>
    </row>
    <row r="166" spans="1:4" ht="14.25">
      <c r="A166" s="3" t="s">
        <v>510</v>
      </c>
      <c r="B166" s="8">
        <v>6150</v>
      </c>
      <c r="C166" s="26" t="s">
        <v>909</v>
      </c>
      <c r="D166" s="25">
        <v>100</v>
      </c>
    </row>
    <row r="167" spans="1:4" ht="14.25">
      <c r="A167" s="3" t="s">
        <v>511</v>
      </c>
      <c r="B167" s="8">
        <v>5000</v>
      </c>
      <c r="C167" s="26" t="s">
        <v>910</v>
      </c>
      <c r="D167" s="25">
        <v>547.2</v>
      </c>
    </row>
    <row r="168" spans="1:4" ht="14.25">
      <c r="A168" s="3" t="s">
        <v>512</v>
      </c>
      <c r="B168" s="8">
        <v>6250</v>
      </c>
      <c r="C168" s="27" t="s">
        <v>911</v>
      </c>
      <c r="D168" s="28">
        <v>841</v>
      </c>
    </row>
    <row r="169" spans="1:4" ht="14.25">
      <c r="A169" s="3" t="s">
        <v>186</v>
      </c>
      <c r="B169" s="8">
        <v>7540</v>
      </c>
      <c r="C169" s="27" t="s">
        <v>912</v>
      </c>
      <c r="D169" s="28">
        <v>1250</v>
      </c>
    </row>
    <row r="170" spans="1:4" ht="14.25">
      <c r="A170" s="3" t="s">
        <v>187</v>
      </c>
      <c r="B170" s="8">
        <v>10980</v>
      </c>
      <c r="C170" s="27" t="s">
        <v>913</v>
      </c>
      <c r="D170" s="28">
        <v>460</v>
      </c>
    </row>
    <row r="171" spans="1:4" ht="14.25">
      <c r="A171" s="3" t="s">
        <v>188</v>
      </c>
      <c r="B171" s="8">
        <v>920</v>
      </c>
      <c r="C171" s="27" t="s">
        <v>914</v>
      </c>
      <c r="D171" s="28">
        <v>500</v>
      </c>
    </row>
    <row r="172" spans="1:4" ht="14.25">
      <c r="A172" s="3" t="s">
        <v>513</v>
      </c>
      <c r="B172" s="8">
        <v>15170</v>
      </c>
      <c r="C172" s="27" t="s">
        <v>915</v>
      </c>
      <c r="D172" s="28">
        <v>1550</v>
      </c>
    </row>
    <row r="173" spans="1:4" ht="14.25">
      <c r="A173" s="3" t="s">
        <v>514</v>
      </c>
      <c r="B173" s="8">
        <v>2600</v>
      </c>
      <c r="C173" s="27" t="s">
        <v>916</v>
      </c>
      <c r="D173" s="28">
        <v>16290</v>
      </c>
    </row>
    <row r="174" spans="1:4" ht="14.25">
      <c r="A174" s="3" t="s">
        <v>515</v>
      </c>
      <c r="B174" s="8">
        <v>2700</v>
      </c>
      <c r="C174" s="29" t="s">
        <v>917</v>
      </c>
      <c r="D174" s="30">
        <v>740</v>
      </c>
    </row>
    <row r="175" spans="1:4" ht="14.25">
      <c r="A175" s="3" t="s">
        <v>516</v>
      </c>
      <c r="B175" s="8">
        <v>750</v>
      </c>
      <c r="C175" s="27" t="s">
        <v>364</v>
      </c>
      <c r="D175" s="28">
        <v>1020</v>
      </c>
    </row>
    <row r="176" spans="1:4" ht="14.25">
      <c r="A176" s="3" t="s">
        <v>517</v>
      </c>
      <c r="B176" s="8">
        <v>1440</v>
      </c>
      <c r="C176" s="26" t="s">
        <v>918</v>
      </c>
      <c r="D176" s="25">
        <v>200</v>
      </c>
    </row>
    <row r="177" spans="1:4" ht="14.25">
      <c r="A177" s="3" t="s">
        <v>518</v>
      </c>
      <c r="B177" s="8">
        <v>10000</v>
      </c>
      <c r="C177" s="5" t="s">
        <v>715</v>
      </c>
      <c r="D177" s="10">
        <v>18000</v>
      </c>
    </row>
    <row r="178" spans="1:4" ht="14.25">
      <c r="A178" s="3" t="s">
        <v>519</v>
      </c>
      <c r="B178" s="8">
        <v>200</v>
      </c>
      <c r="C178" s="5" t="s">
        <v>716</v>
      </c>
      <c r="D178" s="10">
        <v>5000</v>
      </c>
    </row>
    <row r="179" spans="1:4" ht="14.25">
      <c r="A179" s="8" t="s">
        <v>520</v>
      </c>
      <c r="B179" s="10">
        <v>95028.6</v>
      </c>
      <c r="C179" s="5" t="s">
        <v>717</v>
      </c>
      <c r="D179" s="10">
        <v>20000</v>
      </c>
    </row>
    <row r="180" spans="1:4" ht="14.25">
      <c r="A180" s="10" t="s">
        <v>338</v>
      </c>
      <c r="B180" s="10">
        <v>5000</v>
      </c>
      <c r="C180" s="5" t="s">
        <v>718</v>
      </c>
      <c r="D180" s="10">
        <v>150000</v>
      </c>
    </row>
    <row r="181" spans="1:4" ht="14.25">
      <c r="A181" s="10" t="s">
        <v>339</v>
      </c>
      <c r="B181" s="10">
        <v>3000</v>
      </c>
      <c r="C181" s="5" t="s">
        <v>311</v>
      </c>
      <c r="D181" s="10">
        <v>10000</v>
      </c>
    </row>
    <row r="182" spans="1:4" ht="14.25">
      <c r="A182" s="10" t="s">
        <v>521</v>
      </c>
      <c r="B182" s="10">
        <v>3000</v>
      </c>
      <c r="C182" s="5" t="s">
        <v>312</v>
      </c>
      <c r="D182" s="10">
        <v>3940</v>
      </c>
    </row>
    <row r="183" spans="1:4" ht="14.25">
      <c r="A183" s="10" t="s">
        <v>340</v>
      </c>
      <c r="B183" s="10">
        <v>2000</v>
      </c>
      <c r="C183" s="5" t="s">
        <v>719</v>
      </c>
      <c r="D183" s="10">
        <v>7000</v>
      </c>
    </row>
    <row r="184" spans="1:4" ht="14.25">
      <c r="A184" s="10" t="s">
        <v>522</v>
      </c>
      <c r="B184" s="10">
        <v>2000</v>
      </c>
      <c r="C184" s="5" t="s">
        <v>720</v>
      </c>
      <c r="D184" s="10">
        <v>6480</v>
      </c>
    </row>
    <row r="185" spans="1:4" ht="14.25">
      <c r="A185" s="10" t="s">
        <v>523</v>
      </c>
      <c r="B185" s="10">
        <v>2000</v>
      </c>
      <c r="C185" s="5" t="s">
        <v>721</v>
      </c>
      <c r="D185" s="10">
        <v>20000</v>
      </c>
    </row>
    <row r="186" spans="1:4" ht="14.25">
      <c r="A186" s="10" t="s">
        <v>524</v>
      </c>
      <c r="B186" s="10">
        <v>2000</v>
      </c>
      <c r="C186" s="5" t="s">
        <v>722</v>
      </c>
      <c r="D186" s="10">
        <v>5000</v>
      </c>
    </row>
    <row r="187" spans="1:4" ht="14.25">
      <c r="A187" s="10" t="s">
        <v>525</v>
      </c>
      <c r="B187" s="14">
        <v>2000</v>
      </c>
      <c r="C187" s="5" t="s">
        <v>313</v>
      </c>
      <c r="D187" s="10">
        <v>50</v>
      </c>
    </row>
    <row r="188" spans="1:4" ht="14.25">
      <c r="A188" s="10" t="s">
        <v>341</v>
      </c>
      <c r="B188" s="10">
        <v>1000</v>
      </c>
      <c r="C188" s="5" t="s">
        <v>314</v>
      </c>
      <c r="D188" s="10">
        <v>1260</v>
      </c>
    </row>
    <row r="189" spans="1:4" ht="14.25">
      <c r="A189" s="10" t="s">
        <v>342</v>
      </c>
      <c r="B189" s="10">
        <v>2000</v>
      </c>
      <c r="C189" s="5" t="s">
        <v>723</v>
      </c>
      <c r="D189" s="10">
        <v>3067.7</v>
      </c>
    </row>
    <row r="190" spans="1:4" ht="14.25">
      <c r="A190" s="10" t="s">
        <v>343</v>
      </c>
      <c r="B190" s="10">
        <v>10360</v>
      </c>
      <c r="C190" s="5" t="s">
        <v>724</v>
      </c>
      <c r="D190" s="10">
        <v>27000</v>
      </c>
    </row>
    <row r="191" spans="1:4" ht="14.25">
      <c r="A191" s="10" t="s">
        <v>526</v>
      </c>
      <c r="B191" s="10">
        <v>10623.5</v>
      </c>
      <c r="C191" s="5" t="s">
        <v>315</v>
      </c>
      <c r="D191" s="10">
        <v>1000</v>
      </c>
    </row>
    <row r="192" spans="1:4" ht="14.25">
      <c r="A192" s="10" t="s">
        <v>527</v>
      </c>
      <c r="B192" s="10">
        <v>30000</v>
      </c>
      <c r="C192" s="5" t="s">
        <v>725</v>
      </c>
      <c r="D192" s="10">
        <v>1000</v>
      </c>
    </row>
    <row r="193" spans="1:4" ht="14.25">
      <c r="A193" s="10" t="s">
        <v>344</v>
      </c>
      <c r="B193" s="10">
        <v>2550</v>
      </c>
      <c r="C193" s="5" t="s">
        <v>316</v>
      </c>
      <c r="D193" s="10">
        <v>2000</v>
      </c>
    </row>
    <row r="194" spans="1:4" ht="14.25">
      <c r="A194" s="10" t="s">
        <v>528</v>
      </c>
      <c r="B194" s="10">
        <v>2000</v>
      </c>
      <c r="C194" s="5" t="s">
        <v>726</v>
      </c>
      <c r="D194" s="10">
        <v>500</v>
      </c>
    </row>
    <row r="195" spans="1:4" ht="14.25">
      <c r="A195" s="10" t="s">
        <v>345</v>
      </c>
      <c r="B195" s="10">
        <v>10000</v>
      </c>
      <c r="C195" s="5" t="s">
        <v>317</v>
      </c>
      <c r="D195" s="10">
        <v>10000</v>
      </c>
    </row>
    <row r="196" spans="1:4" ht="14.25">
      <c r="A196" s="10" t="s">
        <v>321</v>
      </c>
      <c r="B196" s="10">
        <v>16460</v>
      </c>
      <c r="C196" s="5" t="s">
        <v>318</v>
      </c>
      <c r="D196" s="10">
        <v>8000</v>
      </c>
    </row>
    <row r="197" spans="1:4" ht="14.25">
      <c r="A197" s="10" t="s">
        <v>529</v>
      </c>
      <c r="B197" s="10">
        <v>100000</v>
      </c>
      <c r="C197" s="5" t="s">
        <v>319</v>
      </c>
      <c r="D197" s="10">
        <v>2500</v>
      </c>
    </row>
    <row r="198" spans="1:4" ht="14.25">
      <c r="A198" s="10" t="s">
        <v>530</v>
      </c>
      <c r="B198" s="10">
        <v>40000</v>
      </c>
      <c r="C198" s="5" t="s">
        <v>261</v>
      </c>
      <c r="D198" s="10">
        <v>1000</v>
      </c>
    </row>
    <row r="199" spans="1:4" ht="14.25">
      <c r="A199" s="10" t="s">
        <v>346</v>
      </c>
      <c r="B199" s="10">
        <v>50000</v>
      </c>
      <c r="C199" s="5" t="s">
        <v>727</v>
      </c>
      <c r="D199" s="10">
        <v>227</v>
      </c>
    </row>
    <row r="200" spans="1:4" ht="14.25">
      <c r="A200" s="10" t="s">
        <v>347</v>
      </c>
      <c r="B200" s="10">
        <v>30000</v>
      </c>
      <c r="C200" s="5" t="s">
        <v>728</v>
      </c>
      <c r="D200" s="10">
        <v>23296</v>
      </c>
    </row>
    <row r="201" spans="1:4" ht="14.25">
      <c r="A201" s="10" t="s">
        <v>348</v>
      </c>
      <c r="B201" s="10">
        <v>20000</v>
      </c>
      <c r="C201" s="5" t="s">
        <v>729</v>
      </c>
      <c r="D201" s="10">
        <v>20000</v>
      </c>
    </row>
    <row r="202" spans="1:4" ht="14.25">
      <c r="A202" s="10" t="s">
        <v>531</v>
      </c>
      <c r="B202" s="10">
        <v>10000</v>
      </c>
      <c r="C202" s="5" t="s">
        <v>730</v>
      </c>
      <c r="D202" s="10">
        <v>2500</v>
      </c>
    </row>
    <row r="203" spans="1:4" ht="14.25">
      <c r="A203" s="15" t="s">
        <v>349</v>
      </c>
      <c r="B203" s="15">
        <v>10000</v>
      </c>
      <c r="C203" s="5" t="s">
        <v>731</v>
      </c>
      <c r="D203" s="10">
        <v>2000.5</v>
      </c>
    </row>
    <row r="204" spans="1:4" ht="14.25">
      <c r="A204" s="10" t="s">
        <v>350</v>
      </c>
      <c r="B204" s="10">
        <v>10000</v>
      </c>
      <c r="C204" s="5" t="s">
        <v>262</v>
      </c>
      <c r="D204" s="10">
        <v>33560.6</v>
      </c>
    </row>
    <row r="205" spans="1:4" ht="14.25">
      <c r="A205" s="5" t="s">
        <v>532</v>
      </c>
      <c r="B205" s="10">
        <v>100</v>
      </c>
      <c r="C205" s="5" t="s">
        <v>732</v>
      </c>
      <c r="D205" s="10">
        <v>1000</v>
      </c>
    </row>
    <row r="206" spans="1:4" ht="14.25">
      <c r="A206" s="5" t="s">
        <v>533</v>
      </c>
      <c r="B206" s="24">
        <v>1030</v>
      </c>
      <c r="C206" s="5" t="s">
        <v>733</v>
      </c>
      <c r="D206" s="10">
        <v>15180</v>
      </c>
    </row>
    <row r="207" spans="1:4" ht="14.25">
      <c r="A207" s="5" t="s">
        <v>534</v>
      </c>
      <c r="B207" s="24">
        <v>6150</v>
      </c>
      <c r="C207" s="5" t="s">
        <v>734</v>
      </c>
      <c r="D207" s="10">
        <v>3000</v>
      </c>
    </row>
    <row r="208" spans="1:4" ht="14.25">
      <c r="A208" s="5" t="s">
        <v>535</v>
      </c>
      <c r="B208" s="24">
        <v>700</v>
      </c>
      <c r="C208" s="17" t="s">
        <v>735</v>
      </c>
      <c r="D208" s="10">
        <v>1400</v>
      </c>
    </row>
    <row r="209" spans="1:4" ht="14.25">
      <c r="A209" s="5" t="s">
        <v>536</v>
      </c>
      <c r="B209" s="24">
        <v>2324</v>
      </c>
      <c r="C209" s="5" t="s">
        <v>736</v>
      </c>
      <c r="D209" s="10">
        <v>11660</v>
      </c>
    </row>
    <row r="210" spans="1:4" ht="14.25">
      <c r="A210" s="5" t="s">
        <v>537</v>
      </c>
      <c r="B210" s="24">
        <v>6260</v>
      </c>
      <c r="C210" s="5" t="s">
        <v>737</v>
      </c>
      <c r="D210" s="10">
        <v>60000</v>
      </c>
    </row>
    <row r="211" spans="1:4" ht="14.25">
      <c r="A211" s="5" t="s">
        <v>538</v>
      </c>
      <c r="B211" s="24">
        <v>4002.1</v>
      </c>
      <c r="C211" s="5" t="s">
        <v>737</v>
      </c>
      <c r="D211" s="10">
        <v>44531.8</v>
      </c>
    </row>
    <row r="212" spans="1:4" ht="14.25">
      <c r="A212" s="5" t="s">
        <v>539</v>
      </c>
      <c r="B212" s="24">
        <v>1920</v>
      </c>
      <c r="C212" s="5" t="s">
        <v>263</v>
      </c>
      <c r="D212" s="10">
        <v>4177.5</v>
      </c>
    </row>
    <row r="213" spans="1:4" ht="14.25">
      <c r="A213" s="5" t="s">
        <v>540</v>
      </c>
      <c r="B213" s="24">
        <v>600</v>
      </c>
      <c r="C213" s="5" t="s">
        <v>264</v>
      </c>
      <c r="D213" s="10">
        <v>200</v>
      </c>
    </row>
    <row r="214" spans="1:4" ht="14.25">
      <c r="A214" s="5" t="s">
        <v>465</v>
      </c>
      <c r="B214" s="24">
        <v>130</v>
      </c>
      <c r="C214" s="5" t="s">
        <v>265</v>
      </c>
      <c r="D214" s="10">
        <v>2000</v>
      </c>
    </row>
    <row r="215" spans="1:4" ht="14.25">
      <c r="A215" s="5" t="s">
        <v>541</v>
      </c>
      <c r="B215" s="24">
        <v>1700</v>
      </c>
      <c r="C215" s="5" t="s">
        <v>266</v>
      </c>
      <c r="D215" s="10">
        <v>1000</v>
      </c>
    </row>
    <row r="216" spans="1:4" ht="14.25">
      <c r="A216" s="5" t="s">
        <v>542</v>
      </c>
      <c r="B216" s="24">
        <v>200</v>
      </c>
      <c r="C216" s="5" t="s">
        <v>738</v>
      </c>
      <c r="D216" s="10">
        <v>17226</v>
      </c>
    </row>
    <row r="217" spans="1:4" ht="14.25">
      <c r="A217" s="5" t="s">
        <v>543</v>
      </c>
      <c r="B217" s="24">
        <v>100</v>
      </c>
      <c r="C217" s="5" t="s">
        <v>267</v>
      </c>
      <c r="D217" s="10">
        <v>1100</v>
      </c>
    </row>
    <row r="218" spans="1:4" ht="14.25">
      <c r="A218" s="5" t="s">
        <v>544</v>
      </c>
      <c r="B218" s="24">
        <v>600</v>
      </c>
      <c r="C218" s="5" t="s">
        <v>739</v>
      </c>
      <c r="D218" s="10">
        <v>1200</v>
      </c>
    </row>
    <row r="219" spans="1:4" ht="14.25">
      <c r="A219" s="5" t="s">
        <v>545</v>
      </c>
      <c r="B219" s="24">
        <v>600</v>
      </c>
      <c r="C219" s="5" t="s">
        <v>740</v>
      </c>
      <c r="D219" s="10">
        <v>100</v>
      </c>
    </row>
    <row r="220" spans="1:4" ht="14.25">
      <c r="A220" s="5" t="s">
        <v>546</v>
      </c>
      <c r="B220" s="24">
        <v>100</v>
      </c>
      <c r="C220" s="5" t="s">
        <v>741</v>
      </c>
      <c r="D220" s="10">
        <v>5760.2</v>
      </c>
    </row>
    <row r="221" spans="1:4" ht="14.25">
      <c r="A221" s="5" t="s">
        <v>465</v>
      </c>
      <c r="B221" s="24">
        <v>120</v>
      </c>
      <c r="C221" s="5" t="s">
        <v>742</v>
      </c>
      <c r="D221" s="10">
        <v>4901</v>
      </c>
    </row>
    <row r="222" spans="1:4" ht="14.25">
      <c r="A222" s="5" t="s">
        <v>547</v>
      </c>
      <c r="B222" s="24">
        <v>20000</v>
      </c>
      <c r="C222" s="5" t="s">
        <v>268</v>
      </c>
      <c r="D222" s="10">
        <v>1190</v>
      </c>
    </row>
    <row r="223" spans="1:4" ht="14.25">
      <c r="A223" s="5" t="s">
        <v>548</v>
      </c>
      <c r="B223" s="24">
        <v>6800</v>
      </c>
      <c r="C223" s="21" t="s">
        <v>282</v>
      </c>
      <c r="D223" s="15">
        <v>6371.4</v>
      </c>
    </row>
    <row r="224" spans="1:4" ht="14.25">
      <c r="A224" s="5" t="s">
        <v>549</v>
      </c>
      <c r="B224" s="24">
        <v>6450</v>
      </c>
      <c r="C224" s="3" t="s">
        <v>743</v>
      </c>
      <c r="D224" s="8">
        <v>10</v>
      </c>
    </row>
    <row r="225" spans="1:4" ht="14.25">
      <c r="A225" s="5" t="s">
        <v>445</v>
      </c>
      <c r="B225" s="24">
        <v>500</v>
      </c>
      <c r="C225" s="3" t="s">
        <v>744</v>
      </c>
      <c r="D225" s="8">
        <v>494</v>
      </c>
    </row>
    <row r="226" spans="1:4" ht="14.25">
      <c r="A226" s="5" t="s">
        <v>550</v>
      </c>
      <c r="B226" s="24">
        <v>200</v>
      </c>
      <c r="C226" s="3" t="s">
        <v>269</v>
      </c>
      <c r="D226" s="8">
        <v>8250</v>
      </c>
    </row>
    <row r="227" spans="1:4" ht="14.25">
      <c r="A227" s="5" t="s">
        <v>551</v>
      </c>
      <c r="B227" s="24">
        <v>5902.1</v>
      </c>
      <c r="C227" s="3" t="s">
        <v>270</v>
      </c>
      <c r="D227" s="8">
        <v>1000</v>
      </c>
    </row>
    <row r="228" spans="1:4" ht="14.25">
      <c r="A228" s="5" t="s">
        <v>552</v>
      </c>
      <c r="B228" s="24">
        <v>200</v>
      </c>
      <c r="C228" s="3" t="s">
        <v>271</v>
      </c>
      <c r="D228" s="8">
        <v>550</v>
      </c>
    </row>
    <row r="229" spans="1:4" ht="14.25">
      <c r="A229" s="5" t="s">
        <v>553</v>
      </c>
      <c r="B229" s="4">
        <v>19140</v>
      </c>
      <c r="C229" s="3" t="s">
        <v>272</v>
      </c>
      <c r="D229" s="8">
        <v>100000</v>
      </c>
    </row>
    <row r="230" spans="1:4" ht="14.25">
      <c r="A230" s="5" t="s">
        <v>465</v>
      </c>
      <c r="B230" s="24">
        <v>30</v>
      </c>
      <c r="C230" s="3" t="s">
        <v>273</v>
      </c>
      <c r="D230" s="8">
        <v>100</v>
      </c>
    </row>
    <row r="231" spans="1:4" ht="14.25">
      <c r="A231" s="5" t="s">
        <v>554</v>
      </c>
      <c r="B231" s="24">
        <v>15040</v>
      </c>
      <c r="C231" s="3" t="s">
        <v>274</v>
      </c>
      <c r="D231" s="8">
        <v>12192</v>
      </c>
    </row>
    <row r="232" spans="1:4" ht="14.25">
      <c r="A232" s="5" t="s">
        <v>555</v>
      </c>
      <c r="B232" s="24">
        <v>130</v>
      </c>
      <c r="C232" s="3" t="s">
        <v>275</v>
      </c>
      <c r="D232" s="8">
        <v>5140</v>
      </c>
    </row>
    <row r="233" spans="1:4" ht="14.25">
      <c r="A233" s="5" t="s">
        <v>465</v>
      </c>
      <c r="B233" s="24">
        <v>100</v>
      </c>
      <c r="C233" s="3" t="s">
        <v>276</v>
      </c>
      <c r="D233" s="8">
        <v>200</v>
      </c>
    </row>
    <row r="234" spans="1:4" ht="14.25">
      <c r="A234" s="5" t="s">
        <v>556</v>
      </c>
      <c r="B234" s="24">
        <v>10510</v>
      </c>
      <c r="C234" s="3" t="s">
        <v>277</v>
      </c>
      <c r="D234" s="8">
        <v>200</v>
      </c>
    </row>
    <row r="235" spans="1:4" ht="14.25">
      <c r="A235" s="5" t="s">
        <v>557</v>
      </c>
      <c r="B235" s="24">
        <v>2120</v>
      </c>
      <c r="C235" s="3" t="s">
        <v>278</v>
      </c>
      <c r="D235" s="8">
        <v>45065</v>
      </c>
    </row>
    <row r="236" spans="1:4" ht="14.25">
      <c r="A236" s="5" t="s">
        <v>558</v>
      </c>
      <c r="B236" s="24">
        <v>10390</v>
      </c>
      <c r="C236" s="3" t="s">
        <v>279</v>
      </c>
      <c r="D236" s="8">
        <v>9250</v>
      </c>
    </row>
    <row r="237" spans="1:4" ht="14.25">
      <c r="A237" s="5" t="s">
        <v>559</v>
      </c>
      <c r="B237" s="24">
        <v>45074.8</v>
      </c>
      <c r="C237" s="3" t="s">
        <v>280</v>
      </c>
      <c r="D237" s="8">
        <v>4166.2</v>
      </c>
    </row>
    <row r="238" spans="1:4" ht="14.25">
      <c r="A238" s="5" t="s">
        <v>351</v>
      </c>
      <c r="B238" s="10">
        <v>2000</v>
      </c>
      <c r="C238" s="3" t="s">
        <v>281</v>
      </c>
      <c r="D238" s="8">
        <v>20000</v>
      </c>
    </row>
    <row r="239" spans="1:4" ht="14.25">
      <c r="A239" s="5" t="s">
        <v>352</v>
      </c>
      <c r="B239" s="10">
        <v>1500</v>
      </c>
      <c r="C239" s="5" t="s">
        <v>283</v>
      </c>
      <c r="D239" s="10">
        <v>23640</v>
      </c>
    </row>
    <row r="240" spans="1:4" ht="14.25">
      <c r="A240" s="5" t="s">
        <v>353</v>
      </c>
      <c r="B240" s="10">
        <v>5000</v>
      </c>
      <c r="C240" s="5" t="s">
        <v>745</v>
      </c>
      <c r="D240" s="10">
        <v>300</v>
      </c>
    </row>
    <row r="241" spans="1:4" ht="14.25">
      <c r="A241" s="5" t="s">
        <v>560</v>
      </c>
      <c r="B241" s="10">
        <v>7765</v>
      </c>
      <c r="C241" s="5" t="s">
        <v>746</v>
      </c>
      <c r="D241" s="10">
        <v>6800</v>
      </c>
    </row>
    <row r="242" spans="1:4" ht="14.25">
      <c r="A242" s="5" t="s">
        <v>561</v>
      </c>
      <c r="B242" s="24">
        <v>100</v>
      </c>
      <c r="C242" s="5" t="s">
        <v>747</v>
      </c>
      <c r="D242" s="10">
        <v>2440</v>
      </c>
    </row>
    <row r="243" spans="1:4" ht="14.25">
      <c r="A243" s="17" t="s">
        <v>562</v>
      </c>
      <c r="B243" s="18">
        <v>97795</v>
      </c>
      <c r="C243" s="5" t="s">
        <v>284</v>
      </c>
      <c r="D243" s="10">
        <v>1000</v>
      </c>
    </row>
    <row r="244" spans="1:4" ht="14.25">
      <c r="A244" s="3" t="s">
        <v>189</v>
      </c>
      <c r="B244" s="8">
        <v>3200</v>
      </c>
      <c r="C244" s="5" t="s">
        <v>285</v>
      </c>
      <c r="D244" s="10">
        <v>910</v>
      </c>
    </row>
    <row r="245" spans="1:4" ht="14.25">
      <c r="A245" s="3" t="s">
        <v>190</v>
      </c>
      <c r="B245" s="8">
        <v>9350</v>
      </c>
      <c r="C245" s="5" t="s">
        <v>286</v>
      </c>
      <c r="D245" s="10">
        <v>535.5</v>
      </c>
    </row>
    <row r="246" spans="1:4" ht="14.25">
      <c r="A246" s="3" t="s">
        <v>563</v>
      </c>
      <c r="B246" s="8">
        <v>200</v>
      </c>
      <c r="C246" s="5" t="s">
        <v>748</v>
      </c>
      <c r="D246" s="10">
        <v>17585</v>
      </c>
    </row>
    <row r="247" spans="1:4" ht="14.25">
      <c r="A247" s="3" t="s">
        <v>564</v>
      </c>
      <c r="B247" s="8">
        <v>200</v>
      </c>
      <c r="C247" s="5" t="s">
        <v>287</v>
      </c>
      <c r="D247" s="10">
        <v>200</v>
      </c>
    </row>
    <row r="248" spans="1:4" ht="14.25">
      <c r="A248" s="3" t="s">
        <v>565</v>
      </c>
      <c r="B248" s="8">
        <v>8550</v>
      </c>
      <c r="C248" s="5" t="s">
        <v>749</v>
      </c>
      <c r="D248" s="10">
        <v>2870</v>
      </c>
    </row>
    <row r="249" spans="1:4" ht="14.25">
      <c r="A249" s="3" t="s">
        <v>191</v>
      </c>
      <c r="B249" s="8">
        <v>600</v>
      </c>
      <c r="C249" s="5" t="s">
        <v>288</v>
      </c>
      <c r="D249" s="10">
        <v>350</v>
      </c>
    </row>
    <row r="250" spans="1:4" ht="14.25">
      <c r="A250" s="3" t="s">
        <v>566</v>
      </c>
      <c r="B250" s="8">
        <v>100</v>
      </c>
      <c r="C250" s="3" t="s">
        <v>750</v>
      </c>
      <c r="D250" s="8">
        <v>500</v>
      </c>
    </row>
    <row r="251" spans="1:4" ht="14.25">
      <c r="A251" s="3" t="s">
        <v>192</v>
      </c>
      <c r="B251" s="8">
        <v>2800</v>
      </c>
      <c r="C251" s="3" t="s">
        <v>289</v>
      </c>
      <c r="D251" s="8">
        <v>2500</v>
      </c>
    </row>
    <row r="252" spans="1:4" ht="14.25">
      <c r="A252" s="3" t="s">
        <v>567</v>
      </c>
      <c r="B252" s="8">
        <v>4700</v>
      </c>
      <c r="C252" s="3" t="s">
        <v>290</v>
      </c>
      <c r="D252" s="8">
        <v>500</v>
      </c>
    </row>
    <row r="253" spans="1:4" ht="14.25">
      <c r="A253" s="3" t="s">
        <v>193</v>
      </c>
      <c r="B253" s="8">
        <v>11200</v>
      </c>
      <c r="C253" s="3" t="s">
        <v>291</v>
      </c>
      <c r="D253" s="8">
        <v>400</v>
      </c>
    </row>
    <row r="254" spans="1:4" ht="14.25">
      <c r="A254" s="3" t="s">
        <v>194</v>
      </c>
      <c r="B254" s="8">
        <v>7650</v>
      </c>
      <c r="C254" s="3" t="s">
        <v>292</v>
      </c>
      <c r="D254" s="8">
        <v>200</v>
      </c>
    </row>
    <row r="255" spans="1:4" ht="14.25">
      <c r="A255" s="3" t="s">
        <v>513</v>
      </c>
      <c r="B255" s="8">
        <v>100</v>
      </c>
      <c r="C255" s="3" t="s">
        <v>751</v>
      </c>
      <c r="D255" s="8">
        <v>6055</v>
      </c>
    </row>
    <row r="256" spans="1:4" ht="14.25">
      <c r="A256" s="3" t="s">
        <v>568</v>
      </c>
      <c r="B256" s="8">
        <v>200</v>
      </c>
      <c r="C256" s="3" t="s">
        <v>293</v>
      </c>
      <c r="D256" s="8">
        <v>100</v>
      </c>
    </row>
    <row r="257" spans="1:4" ht="14.25">
      <c r="A257" s="3" t="s">
        <v>569</v>
      </c>
      <c r="B257" s="8">
        <v>50000</v>
      </c>
      <c r="C257" s="3" t="s">
        <v>294</v>
      </c>
      <c r="D257" s="8">
        <v>100</v>
      </c>
    </row>
    <row r="258" spans="1:4" ht="14.25">
      <c r="A258" s="3" t="s">
        <v>570</v>
      </c>
      <c r="B258" s="8">
        <v>6100</v>
      </c>
      <c r="C258" s="3" t="s">
        <v>295</v>
      </c>
      <c r="D258" s="8">
        <v>700</v>
      </c>
    </row>
    <row r="259" spans="1:4" ht="14.25">
      <c r="A259" s="3" t="s">
        <v>571</v>
      </c>
      <c r="B259" s="8">
        <v>4831</v>
      </c>
      <c r="C259" s="3" t="s">
        <v>296</v>
      </c>
      <c r="D259" s="8">
        <v>100</v>
      </c>
    </row>
    <row r="260" spans="1:4" ht="14.25">
      <c r="A260" s="3" t="s">
        <v>572</v>
      </c>
      <c r="B260" s="8">
        <v>2150</v>
      </c>
      <c r="C260" s="3" t="s">
        <v>297</v>
      </c>
      <c r="D260" s="8">
        <v>249</v>
      </c>
    </row>
    <row r="261" spans="1:4" ht="14.25">
      <c r="A261" s="3" t="s">
        <v>573</v>
      </c>
      <c r="B261" s="8">
        <v>15505.6</v>
      </c>
      <c r="C261" s="3" t="s">
        <v>298</v>
      </c>
      <c r="D261" s="8">
        <v>220</v>
      </c>
    </row>
    <row r="262" spans="1:4" ht="14.25">
      <c r="A262" s="3" t="s">
        <v>574</v>
      </c>
      <c r="B262" s="8">
        <v>400</v>
      </c>
      <c r="C262" s="3" t="s">
        <v>299</v>
      </c>
      <c r="D262" s="8">
        <v>24700</v>
      </c>
    </row>
    <row r="263" spans="1:4" ht="14.25">
      <c r="A263" s="3" t="s">
        <v>575</v>
      </c>
      <c r="B263" s="8">
        <v>3230</v>
      </c>
      <c r="C263" s="3" t="s">
        <v>300</v>
      </c>
      <c r="D263" s="8">
        <v>4840</v>
      </c>
    </row>
    <row r="264" spans="1:4" ht="14.25">
      <c r="A264" s="3" t="s">
        <v>465</v>
      </c>
      <c r="B264" s="8">
        <v>100</v>
      </c>
      <c r="C264" s="3" t="s">
        <v>301</v>
      </c>
      <c r="D264" s="8">
        <v>900</v>
      </c>
    </row>
    <row r="265" spans="1:4" ht="14.25">
      <c r="A265" s="3" t="s">
        <v>195</v>
      </c>
      <c r="B265" s="8">
        <v>100</v>
      </c>
      <c r="C265" s="3" t="s">
        <v>302</v>
      </c>
      <c r="D265" s="8">
        <v>52330</v>
      </c>
    </row>
    <row r="266" spans="1:4" ht="14.25">
      <c r="A266" s="3" t="s">
        <v>576</v>
      </c>
      <c r="B266" s="8">
        <v>4900</v>
      </c>
      <c r="C266" s="3" t="s">
        <v>752</v>
      </c>
      <c r="D266" s="8">
        <v>20000</v>
      </c>
    </row>
    <row r="267" spans="1:4" ht="14.25">
      <c r="A267" s="3" t="s">
        <v>577</v>
      </c>
      <c r="B267" s="8">
        <v>15600</v>
      </c>
      <c r="C267" s="5" t="s">
        <v>753</v>
      </c>
      <c r="D267" s="10">
        <v>100</v>
      </c>
    </row>
    <row r="268" spans="1:4" ht="14.25">
      <c r="A268" s="3" t="s">
        <v>578</v>
      </c>
      <c r="B268" s="8">
        <v>50000</v>
      </c>
      <c r="C268" s="5" t="s">
        <v>754</v>
      </c>
      <c r="D268" s="10">
        <v>2340</v>
      </c>
    </row>
    <row r="269" spans="1:4" ht="14.25">
      <c r="A269" s="3" t="s">
        <v>579</v>
      </c>
      <c r="B269" s="8">
        <v>32000</v>
      </c>
      <c r="C269" s="5" t="s">
        <v>755</v>
      </c>
      <c r="D269" s="10">
        <v>8035</v>
      </c>
    </row>
    <row r="270" spans="1:4" ht="14.25">
      <c r="A270" s="3" t="s">
        <v>196</v>
      </c>
      <c r="B270" s="8">
        <v>16900</v>
      </c>
      <c r="C270" s="5" t="s">
        <v>756</v>
      </c>
      <c r="D270" s="10">
        <v>10414.2</v>
      </c>
    </row>
    <row r="271" spans="1:4" ht="14.25">
      <c r="A271" s="3" t="s">
        <v>197</v>
      </c>
      <c r="B271" s="8">
        <v>1000000</v>
      </c>
      <c r="C271" s="5" t="s">
        <v>757</v>
      </c>
      <c r="D271" s="10">
        <v>4640</v>
      </c>
    </row>
    <row r="272" spans="1:4" ht="14.25">
      <c r="A272" s="3" t="s">
        <v>198</v>
      </c>
      <c r="B272" s="8">
        <v>550</v>
      </c>
      <c r="C272" s="5" t="s">
        <v>758</v>
      </c>
      <c r="D272" s="10">
        <v>5750</v>
      </c>
    </row>
    <row r="273" spans="1:4" ht="14.25">
      <c r="A273" s="3" t="s">
        <v>199</v>
      </c>
      <c r="B273" s="8">
        <v>15055</v>
      </c>
      <c r="C273" s="5" t="s">
        <v>759</v>
      </c>
      <c r="D273" s="10">
        <v>4461</v>
      </c>
    </row>
    <row r="274" spans="1:4" ht="14.25">
      <c r="A274" s="3" t="s">
        <v>580</v>
      </c>
      <c r="B274" s="8">
        <v>100</v>
      </c>
      <c r="C274" s="5" t="s">
        <v>760</v>
      </c>
      <c r="D274" s="10">
        <v>200</v>
      </c>
    </row>
    <row r="275" spans="1:4" ht="14.25">
      <c r="A275" s="3" t="s">
        <v>200</v>
      </c>
      <c r="B275" s="8">
        <v>9815</v>
      </c>
      <c r="C275" s="5" t="s">
        <v>761</v>
      </c>
      <c r="D275" s="10">
        <v>20000</v>
      </c>
    </row>
    <row r="276" spans="1:4" ht="14.25">
      <c r="A276" s="3" t="s">
        <v>201</v>
      </c>
      <c r="B276" s="8">
        <v>500</v>
      </c>
      <c r="C276" s="5" t="s">
        <v>762</v>
      </c>
      <c r="D276" s="10">
        <v>103</v>
      </c>
    </row>
    <row r="277" spans="1:4" ht="14.25">
      <c r="A277" s="3" t="s">
        <v>581</v>
      </c>
      <c r="B277" s="8">
        <v>1000</v>
      </c>
      <c r="C277" s="5" t="s">
        <v>763</v>
      </c>
      <c r="D277" s="10">
        <v>910</v>
      </c>
    </row>
    <row r="278" spans="1:4" ht="14.25">
      <c r="A278" s="3" t="s">
        <v>582</v>
      </c>
      <c r="B278" s="8">
        <v>100</v>
      </c>
      <c r="C278" s="5" t="s">
        <v>764</v>
      </c>
      <c r="D278" s="10">
        <v>100</v>
      </c>
    </row>
    <row r="279" spans="1:4" ht="14.25">
      <c r="A279" s="3" t="s">
        <v>583</v>
      </c>
      <c r="B279" s="8">
        <v>500</v>
      </c>
      <c r="C279" s="5" t="s">
        <v>765</v>
      </c>
      <c r="D279" s="10">
        <v>6885</v>
      </c>
    </row>
    <row r="280" spans="1:4" ht="14.25">
      <c r="A280" s="3" t="s">
        <v>584</v>
      </c>
      <c r="B280" s="8">
        <v>1000</v>
      </c>
      <c r="C280" s="5" t="s">
        <v>357</v>
      </c>
      <c r="D280" s="10">
        <v>5400</v>
      </c>
    </row>
    <row r="281" spans="1:4" ht="14.25">
      <c r="A281" s="3" t="s">
        <v>202</v>
      </c>
      <c r="B281" s="8">
        <v>100</v>
      </c>
      <c r="C281" s="5" t="s">
        <v>356</v>
      </c>
      <c r="D281" s="10">
        <v>1300</v>
      </c>
    </row>
    <row r="282" spans="1:4" ht="14.25">
      <c r="A282" s="3" t="s">
        <v>203</v>
      </c>
      <c r="B282" s="8">
        <v>50</v>
      </c>
      <c r="C282" s="5" t="s">
        <v>355</v>
      </c>
      <c r="D282" s="10">
        <v>10000</v>
      </c>
    </row>
    <row r="283" spans="1:4" ht="14.25">
      <c r="A283" s="3" t="s">
        <v>585</v>
      </c>
      <c r="B283" s="8">
        <v>200</v>
      </c>
      <c r="C283" s="5" t="s">
        <v>354</v>
      </c>
      <c r="D283" s="10">
        <v>7274.9</v>
      </c>
    </row>
    <row r="284" spans="1:4" ht="14.25">
      <c r="A284" s="3" t="s">
        <v>204</v>
      </c>
      <c r="B284" s="8">
        <v>1000</v>
      </c>
      <c r="C284" s="3" t="s">
        <v>766</v>
      </c>
      <c r="D284" s="8">
        <v>12000</v>
      </c>
    </row>
    <row r="285" spans="1:4" ht="14.25">
      <c r="A285" s="3" t="s">
        <v>586</v>
      </c>
      <c r="B285" s="8">
        <v>50</v>
      </c>
      <c r="C285" s="3" t="s">
        <v>308</v>
      </c>
      <c r="D285" s="8">
        <v>11765.5</v>
      </c>
    </row>
    <row r="286" spans="1:4" ht="14.25">
      <c r="A286" s="3" t="s">
        <v>205</v>
      </c>
      <c r="B286" s="8">
        <v>2000</v>
      </c>
      <c r="C286" s="3" t="s">
        <v>303</v>
      </c>
      <c r="D286" s="8">
        <v>793.6</v>
      </c>
    </row>
    <row r="287" spans="1:4" ht="14.25">
      <c r="A287" s="3" t="s">
        <v>206</v>
      </c>
      <c r="B287" s="8">
        <v>1000</v>
      </c>
      <c r="C287" s="3" t="s">
        <v>304</v>
      </c>
      <c r="D287" s="8">
        <v>1000</v>
      </c>
    </row>
    <row r="288" spans="1:4" ht="14.25">
      <c r="A288" s="3" t="s">
        <v>207</v>
      </c>
      <c r="B288" s="8">
        <v>200</v>
      </c>
      <c r="C288" s="3" t="s">
        <v>305</v>
      </c>
      <c r="D288" s="8">
        <v>850</v>
      </c>
    </row>
    <row r="289" spans="1:4" ht="14.25">
      <c r="A289" s="3" t="s">
        <v>208</v>
      </c>
      <c r="B289" s="8">
        <v>200</v>
      </c>
      <c r="C289" s="3" t="s">
        <v>306</v>
      </c>
      <c r="D289" s="8">
        <v>58576</v>
      </c>
    </row>
    <row r="290" spans="1:4" ht="14.25">
      <c r="A290" s="3" t="s">
        <v>209</v>
      </c>
      <c r="B290" s="8">
        <v>500</v>
      </c>
      <c r="C290" s="3" t="s">
        <v>307</v>
      </c>
      <c r="D290" s="8">
        <v>2250</v>
      </c>
    </row>
    <row r="291" spans="1:4" ht="14.25">
      <c r="A291" s="3" t="s">
        <v>587</v>
      </c>
      <c r="B291" s="8">
        <v>1000</v>
      </c>
      <c r="C291" s="3" t="s">
        <v>767</v>
      </c>
      <c r="D291" s="8">
        <v>3890</v>
      </c>
    </row>
    <row r="292" spans="1:4" ht="14.25">
      <c r="A292" s="3" t="s">
        <v>210</v>
      </c>
      <c r="B292" s="8">
        <v>1250</v>
      </c>
      <c r="C292" s="3" t="s">
        <v>358</v>
      </c>
      <c r="D292" s="8">
        <v>2600</v>
      </c>
    </row>
    <row r="293" spans="1:4" ht="14.25">
      <c r="A293" s="3" t="s">
        <v>588</v>
      </c>
      <c r="B293" s="8">
        <v>300</v>
      </c>
      <c r="C293" s="3" t="s">
        <v>768</v>
      </c>
      <c r="D293" s="8">
        <v>6841.4</v>
      </c>
    </row>
    <row r="294" spans="1:4" ht="14.25">
      <c r="A294" s="3" t="s">
        <v>589</v>
      </c>
      <c r="B294" s="8">
        <v>500</v>
      </c>
      <c r="C294" s="3" t="s">
        <v>769</v>
      </c>
      <c r="D294" s="8">
        <v>1000</v>
      </c>
    </row>
    <row r="295" spans="1:4" ht="14.25">
      <c r="A295" s="3" t="s">
        <v>590</v>
      </c>
      <c r="B295" s="8">
        <v>500</v>
      </c>
      <c r="C295" s="3" t="s">
        <v>770</v>
      </c>
      <c r="D295" s="8">
        <v>1200</v>
      </c>
    </row>
    <row r="296" spans="1:4" ht="14.25">
      <c r="A296" s="3" t="s">
        <v>222</v>
      </c>
      <c r="B296" s="8">
        <v>200</v>
      </c>
      <c r="C296" s="3" t="s">
        <v>771</v>
      </c>
      <c r="D296" s="8">
        <v>150</v>
      </c>
    </row>
    <row r="297" spans="1:4" ht="14.25">
      <c r="A297" s="3" t="s">
        <v>211</v>
      </c>
      <c r="B297" s="8">
        <v>43620</v>
      </c>
      <c r="C297" s="3" t="s">
        <v>772</v>
      </c>
      <c r="D297" s="8">
        <v>2689.3</v>
      </c>
    </row>
    <row r="298" spans="1:4" ht="14.25">
      <c r="A298" s="3" t="s">
        <v>212</v>
      </c>
      <c r="B298" s="8">
        <v>12580.5</v>
      </c>
      <c r="C298" s="3" t="s">
        <v>773</v>
      </c>
      <c r="D298" s="8">
        <v>2860</v>
      </c>
    </row>
    <row r="299" spans="1:4" ht="14.25">
      <c r="A299" s="3" t="s">
        <v>213</v>
      </c>
      <c r="B299" s="8">
        <v>409</v>
      </c>
      <c r="C299" s="3" t="s">
        <v>774</v>
      </c>
      <c r="D299" s="8">
        <v>3860</v>
      </c>
    </row>
    <row r="300" spans="1:4" ht="14.25">
      <c r="A300" s="3" t="s">
        <v>591</v>
      </c>
      <c r="B300" s="8">
        <v>100</v>
      </c>
      <c r="C300" s="3" t="s">
        <v>775</v>
      </c>
      <c r="D300" s="8">
        <v>4890</v>
      </c>
    </row>
    <row r="301" spans="1:4" ht="14.25">
      <c r="A301" s="3" t="s">
        <v>214</v>
      </c>
      <c r="B301" s="8">
        <v>50000</v>
      </c>
      <c r="C301" s="10" t="s">
        <v>776</v>
      </c>
      <c r="D301" s="10">
        <v>20565.5</v>
      </c>
    </row>
    <row r="302" spans="1:4" ht="14.25">
      <c r="A302" s="3" t="s">
        <v>215</v>
      </c>
      <c r="B302" s="8">
        <v>6500</v>
      </c>
      <c r="C302" s="5" t="s">
        <v>777</v>
      </c>
      <c r="D302" s="10">
        <v>980</v>
      </c>
    </row>
    <row r="303" spans="1:4" ht="14.25">
      <c r="A303" s="3" t="s">
        <v>592</v>
      </c>
      <c r="B303" s="8">
        <v>20000</v>
      </c>
      <c r="C303" s="5" t="s">
        <v>778</v>
      </c>
      <c r="D303" s="10">
        <v>5102</v>
      </c>
    </row>
    <row r="304" spans="1:4" ht="14.25">
      <c r="A304" s="3" t="s">
        <v>216</v>
      </c>
      <c r="B304" s="8">
        <v>100000</v>
      </c>
      <c r="C304" s="5" t="s">
        <v>779</v>
      </c>
      <c r="D304" s="10">
        <v>20730.1</v>
      </c>
    </row>
    <row r="305" spans="1:4" ht="14.25">
      <c r="A305" s="3" t="s">
        <v>217</v>
      </c>
      <c r="B305" s="8">
        <v>50000</v>
      </c>
      <c r="C305" s="5" t="s">
        <v>359</v>
      </c>
      <c r="D305" s="10">
        <v>20000</v>
      </c>
    </row>
    <row r="306" spans="1:4" ht="14.25">
      <c r="A306" s="3" t="s">
        <v>218</v>
      </c>
      <c r="B306" s="8">
        <v>100</v>
      </c>
      <c r="C306" s="5" t="s">
        <v>360</v>
      </c>
      <c r="D306" s="10">
        <v>100000</v>
      </c>
    </row>
    <row r="307" spans="1:4" ht="14.25">
      <c r="A307" s="3" t="s">
        <v>219</v>
      </c>
      <c r="B307" s="8">
        <v>7996.3</v>
      </c>
      <c r="C307" s="5" t="s">
        <v>361</v>
      </c>
      <c r="D307" s="10">
        <v>1000</v>
      </c>
    </row>
    <row r="308" spans="1:4" ht="14.25">
      <c r="A308" s="3" t="s">
        <v>220</v>
      </c>
      <c r="B308" s="8">
        <v>60</v>
      </c>
      <c r="C308" s="5" t="s">
        <v>780</v>
      </c>
      <c r="D308" s="10">
        <v>150</v>
      </c>
    </row>
    <row r="309" spans="1:4" ht="14.25">
      <c r="A309" s="3" t="s">
        <v>223</v>
      </c>
      <c r="B309" s="8">
        <v>200</v>
      </c>
      <c r="C309" s="10" t="s">
        <v>322</v>
      </c>
      <c r="D309" s="10">
        <v>1980</v>
      </c>
    </row>
    <row r="310" spans="1:4" ht="14.25">
      <c r="A310" s="3" t="s">
        <v>221</v>
      </c>
      <c r="B310" s="8">
        <v>5000</v>
      </c>
      <c r="C310" s="10" t="s">
        <v>321</v>
      </c>
      <c r="D310" s="10">
        <v>3400</v>
      </c>
    </row>
    <row r="311" spans="1:4" ht="14.25">
      <c r="A311" s="3" t="s">
        <v>593</v>
      </c>
      <c r="B311" s="8">
        <v>100000</v>
      </c>
      <c r="C311" s="10" t="s">
        <v>320</v>
      </c>
      <c r="D311" s="10">
        <v>2000</v>
      </c>
    </row>
    <row r="312" spans="1:4" ht="14.25">
      <c r="A312" s="10" t="s">
        <v>594</v>
      </c>
      <c r="B312" s="10">
        <v>300</v>
      </c>
      <c r="C312" s="10" t="s">
        <v>615</v>
      </c>
      <c r="D312" s="10">
        <v>6270</v>
      </c>
    </row>
    <row r="313" spans="1:4" ht="14.25">
      <c r="A313" s="10" t="s">
        <v>337</v>
      </c>
      <c r="B313" s="10">
        <v>205.5</v>
      </c>
      <c r="C313" s="3" t="s">
        <v>225</v>
      </c>
      <c r="D313" s="8">
        <v>4600</v>
      </c>
    </row>
    <row r="314" spans="1:4" ht="14.25">
      <c r="A314" s="10" t="s">
        <v>336</v>
      </c>
      <c r="B314" s="10">
        <v>400</v>
      </c>
      <c r="C314" s="3" t="s">
        <v>226</v>
      </c>
      <c r="D314" s="8">
        <v>200</v>
      </c>
    </row>
    <row r="315" spans="1:4" ht="14.25">
      <c r="A315" s="10" t="s">
        <v>335</v>
      </c>
      <c r="B315" s="10">
        <v>500</v>
      </c>
      <c r="C315" s="3" t="s">
        <v>227</v>
      </c>
      <c r="D315" s="8">
        <v>3530</v>
      </c>
    </row>
    <row r="316" spans="1:4" ht="14.25">
      <c r="A316" s="10" t="s">
        <v>595</v>
      </c>
      <c r="B316" s="10">
        <v>3500</v>
      </c>
      <c r="C316" s="3" t="s">
        <v>242</v>
      </c>
      <c r="D316" s="8">
        <v>100</v>
      </c>
    </row>
    <row r="317" spans="1:4" ht="14.25">
      <c r="A317" s="10" t="s">
        <v>596</v>
      </c>
      <c r="B317" s="10">
        <v>5000</v>
      </c>
      <c r="C317" s="3" t="s">
        <v>228</v>
      </c>
      <c r="D317" s="8">
        <v>300</v>
      </c>
    </row>
    <row r="318" spans="1:4" ht="14.25">
      <c r="A318" s="10" t="s">
        <v>597</v>
      </c>
      <c r="B318" s="10">
        <v>100</v>
      </c>
      <c r="C318" s="3" t="s">
        <v>229</v>
      </c>
      <c r="D318" s="8">
        <v>1000</v>
      </c>
    </row>
    <row r="319" spans="1:4" ht="14.25">
      <c r="A319" s="10" t="s">
        <v>598</v>
      </c>
      <c r="B319" s="10">
        <v>3100</v>
      </c>
      <c r="C319" s="3" t="s">
        <v>616</v>
      </c>
      <c r="D319" s="8">
        <v>500</v>
      </c>
    </row>
    <row r="320" spans="1:4" ht="14.25">
      <c r="A320" s="10" t="s">
        <v>599</v>
      </c>
      <c r="B320" s="10">
        <v>11437</v>
      </c>
      <c r="C320" s="3" t="s">
        <v>230</v>
      </c>
      <c r="D320" s="8">
        <v>400</v>
      </c>
    </row>
    <row r="321" spans="1:4" ht="14.25">
      <c r="A321" s="10" t="s">
        <v>600</v>
      </c>
      <c r="B321" s="10">
        <v>3460</v>
      </c>
      <c r="C321" s="3" t="s">
        <v>231</v>
      </c>
      <c r="D321" s="8">
        <v>300</v>
      </c>
    </row>
    <row r="322" spans="1:4" ht="14.25">
      <c r="A322" s="10" t="s">
        <v>334</v>
      </c>
      <c r="B322" s="10">
        <v>2720</v>
      </c>
      <c r="C322" s="3" t="s">
        <v>232</v>
      </c>
      <c r="D322" s="8">
        <v>300</v>
      </c>
    </row>
    <row r="323" spans="1:4" ht="14.25">
      <c r="A323" s="10" t="s">
        <v>333</v>
      </c>
      <c r="B323" s="10">
        <v>6890</v>
      </c>
      <c r="C323" s="3" t="s">
        <v>233</v>
      </c>
      <c r="D323" s="8">
        <v>200</v>
      </c>
    </row>
    <row r="324" spans="1:4" ht="14.25">
      <c r="A324" s="10" t="s">
        <v>601</v>
      </c>
      <c r="B324" s="10">
        <v>1000</v>
      </c>
      <c r="C324" s="3" t="s">
        <v>243</v>
      </c>
      <c r="D324" s="8">
        <v>100</v>
      </c>
    </row>
    <row r="325" spans="1:4" ht="14.25">
      <c r="A325" s="10" t="s">
        <v>602</v>
      </c>
      <c r="B325" s="10">
        <v>1000</v>
      </c>
      <c r="C325" s="3" t="s">
        <v>234</v>
      </c>
      <c r="D325" s="8">
        <v>4900</v>
      </c>
    </row>
    <row r="326" spans="1:4" ht="14.25">
      <c r="A326" s="10" t="s">
        <v>332</v>
      </c>
      <c r="B326" s="10">
        <v>5000</v>
      </c>
      <c r="C326" s="3" t="s">
        <v>235</v>
      </c>
      <c r="D326" s="8">
        <v>43784.8</v>
      </c>
    </row>
    <row r="327" spans="1:4" ht="14.25">
      <c r="A327" s="10" t="s">
        <v>224</v>
      </c>
      <c r="B327" s="10">
        <v>24524.3</v>
      </c>
      <c r="C327" s="3" t="s">
        <v>236</v>
      </c>
      <c r="D327" s="8">
        <v>5700</v>
      </c>
    </row>
    <row r="328" spans="1:4" ht="14.25">
      <c r="A328" s="10" t="s">
        <v>331</v>
      </c>
      <c r="B328" s="10">
        <v>1169.2</v>
      </c>
      <c r="C328" s="3" t="s">
        <v>235</v>
      </c>
      <c r="D328" s="8">
        <v>3450</v>
      </c>
    </row>
    <row r="329" spans="1:4" ht="14.25">
      <c r="A329" s="10" t="s">
        <v>330</v>
      </c>
      <c r="B329" s="10">
        <v>8360</v>
      </c>
      <c r="C329" s="3" t="s">
        <v>237</v>
      </c>
      <c r="D329" s="8">
        <v>500</v>
      </c>
    </row>
    <row r="330" spans="1:4" ht="14.25">
      <c r="A330" s="10" t="s">
        <v>603</v>
      </c>
      <c r="B330" s="10">
        <v>200</v>
      </c>
      <c r="C330" s="3" t="s">
        <v>238</v>
      </c>
      <c r="D330" s="8">
        <v>6300</v>
      </c>
    </row>
    <row r="331" spans="1:4" ht="14.25">
      <c r="A331" s="10" t="s">
        <v>604</v>
      </c>
      <c r="B331" s="10">
        <v>2305</v>
      </c>
      <c r="C331" s="3" t="s">
        <v>239</v>
      </c>
      <c r="D331" s="8">
        <v>100</v>
      </c>
    </row>
    <row r="332" spans="1:4" ht="14.25">
      <c r="A332" s="10" t="s">
        <v>605</v>
      </c>
      <c r="B332" s="10">
        <v>1500</v>
      </c>
      <c r="C332" s="3" t="s">
        <v>244</v>
      </c>
      <c r="D332" s="8">
        <v>500</v>
      </c>
    </row>
    <row r="333" spans="1:4" ht="14.25">
      <c r="A333" s="10" t="s">
        <v>606</v>
      </c>
      <c r="B333" s="10">
        <v>3820</v>
      </c>
      <c r="C333" s="3" t="s">
        <v>617</v>
      </c>
      <c r="D333" s="8">
        <v>10000</v>
      </c>
    </row>
    <row r="334" spans="1:4" ht="14.25">
      <c r="A334" s="15" t="s">
        <v>607</v>
      </c>
      <c r="B334" s="15">
        <v>50</v>
      </c>
      <c r="C334" s="3" t="s">
        <v>240</v>
      </c>
      <c r="D334" s="8">
        <v>13250</v>
      </c>
    </row>
    <row r="335" spans="1:4" ht="14.25">
      <c r="A335" s="10" t="s">
        <v>329</v>
      </c>
      <c r="B335" s="10">
        <v>150</v>
      </c>
      <c r="C335" s="3" t="s">
        <v>241</v>
      </c>
      <c r="D335" s="8">
        <v>100</v>
      </c>
    </row>
    <row r="336" spans="1:4" ht="14.25">
      <c r="A336" s="19" t="s">
        <v>608</v>
      </c>
      <c r="B336" s="19">
        <v>3450</v>
      </c>
      <c r="C336" s="3" t="s">
        <v>613</v>
      </c>
      <c r="D336" s="8">
        <v>100000</v>
      </c>
    </row>
    <row r="337" spans="1:4" ht="14.25">
      <c r="A337" s="10" t="s">
        <v>609</v>
      </c>
      <c r="B337" s="10">
        <v>3900</v>
      </c>
      <c r="C337" s="5" t="s">
        <v>618</v>
      </c>
      <c r="D337" s="10">
        <v>1000</v>
      </c>
    </row>
    <row r="338" spans="1:4" ht="14.25">
      <c r="A338" s="10" t="s">
        <v>610</v>
      </c>
      <c r="B338" s="10">
        <v>1000</v>
      </c>
      <c r="C338" s="5" t="s">
        <v>619</v>
      </c>
      <c r="D338" s="10">
        <v>4390</v>
      </c>
    </row>
    <row r="339" spans="1:4" ht="14.25">
      <c r="A339" s="10" t="s">
        <v>328</v>
      </c>
      <c r="B339" s="10">
        <v>110</v>
      </c>
      <c r="C339" s="5" t="s">
        <v>620</v>
      </c>
      <c r="D339" s="10">
        <v>400</v>
      </c>
    </row>
    <row r="340" spans="1:4" ht="14.25">
      <c r="A340" s="10" t="s">
        <v>327</v>
      </c>
      <c r="B340" s="10">
        <v>300</v>
      </c>
      <c r="C340" s="5" t="s">
        <v>621</v>
      </c>
      <c r="D340" s="10">
        <v>2250</v>
      </c>
    </row>
    <row r="341" spans="1:4" ht="14.25">
      <c r="A341" s="10" t="s">
        <v>326</v>
      </c>
      <c r="B341" s="10">
        <v>100</v>
      </c>
      <c r="C341" s="5" t="s">
        <v>622</v>
      </c>
      <c r="D341" s="10">
        <v>1674.8</v>
      </c>
    </row>
    <row r="342" spans="1:4" ht="14.25">
      <c r="A342" s="10" t="s">
        <v>611</v>
      </c>
      <c r="B342" s="10">
        <v>2670</v>
      </c>
      <c r="C342" s="5" t="s">
        <v>623</v>
      </c>
      <c r="D342" s="10">
        <v>1050</v>
      </c>
    </row>
    <row r="343" spans="1:4" ht="14.25">
      <c r="A343" s="10" t="s">
        <v>325</v>
      </c>
      <c r="B343" s="10">
        <v>200</v>
      </c>
      <c r="C343" s="5" t="s">
        <v>624</v>
      </c>
      <c r="D343" s="10">
        <v>4390</v>
      </c>
    </row>
    <row r="344" spans="1:4" ht="14.25">
      <c r="A344" s="10" t="s">
        <v>612</v>
      </c>
      <c r="B344" s="10">
        <v>2530</v>
      </c>
      <c r="C344" s="5" t="s">
        <v>625</v>
      </c>
      <c r="D344" s="10">
        <v>1000</v>
      </c>
    </row>
    <row r="345" spans="1:4" ht="14.25">
      <c r="A345" s="10" t="s">
        <v>613</v>
      </c>
      <c r="B345" s="10">
        <v>1350</v>
      </c>
      <c r="C345" s="5" t="s">
        <v>626</v>
      </c>
      <c r="D345" s="10">
        <v>1265</v>
      </c>
    </row>
    <row r="346" spans="1:4" ht="14.25">
      <c r="A346" s="10" t="s">
        <v>323</v>
      </c>
      <c r="B346" s="10">
        <v>5510</v>
      </c>
      <c r="C346" s="17" t="s">
        <v>625</v>
      </c>
      <c r="D346" s="10">
        <v>1000</v>
      </c>
    </row>
    <row r="347" spans="1:4" ht="14.25">
      <c r="A347" s="10" t="s">
        <v>614</v>
      </c>
      <c r="B347" s="10">
        <v>1000</v>
      </c>
      <c r="C347" s="5" t="s">
        <v>627</v>
      </c>
      <c r="D347" s="10">
        <v>2450</v>
      </c>
    </row>
    <row r="348" spans="1:4" ht="14.25">
      <c r="A348" s="5" t="s">
        <v>705</v>
      </c>
      <c r="B348" s="10">
        <v>1150</v>
      </c>
      <c r="C348" s="5" t="s">
        <v>628</v>
      </c>
      <c r="D348" s="10">
        <v>500</v>
      </c>
    </row>
    <row r="349" spans="1:4" ht="14.25">
      <c r="A349" s="5" t="s">
        <v>706</v>
      </c>
      <c r="B349" s="10">
        <v>500</v>
      </c>
      <c r="C349" s="5" t="s">
        <v>629</v>
      </c>
      <c r="D349" s="10">
        <v>14064</v>
      </c>
    </row>
    <row r="350" spans="1:4" ht="14.25">
      <c r="A350" s="8" t="s">
        <v>707</v>
      </c>
      <c r="B350" s="8">
        <v>400</v>
      </c>
      <c r="C350" s="5" t="s">
        <v>630</v>
      </c>
      <c r="D350" s="10">
        <v>992.6</v>
      </c>
    </row>
    <row r="351" spans="1:4" ht="14.25">
      <c r="A351" s="8" t="s">
        <v>245</v>
      </c>
      <c r="B351" s="8">
        <v>13500</v>
      </c>
      <c r="C351" s="5" t="s">
        <v>631</v>
      </c>
      <c r="D351" s="10">
        <v>965</v>
      </c>
    </row>
    <row r="352" spans="1:4" ht="14.25">
      <c r="A352" s="8" t="s">
        <v>246</v>
      </c>
      <c r="B352" s="8">
        <v>2770</v>
      </c>
      <c r="C352" s="5" t="s">
        <v>632</v>
      </c>
      <c r="D352" s="10">
        <v>10000</v>
      </c>
    </row>
    <row r="353" spans="1:4" ht="14.25">
      <c r="A353" s="8" t="s">
        <v>247</v>
      </c>
      <c r="B353" s="8">
        <v>4985.7</v>
      </c>
      <c r="C353" s="5" t="s">
        <v>633</v>
      </c>
      <c r="D353" s="10">
        <v>12330</v>
      </c>
    </row>
    <row r="354" spans="1:4" ht="14.25">
      <c r="A354" s="8" t="s">
        <v>248</v>
      </c>
      <c r="B354" s="8">
        <v>100</v>
      </c>
      <c r="C354" s="5" t="s">
        <v>634</v>
      </c>
      <c r="D354" s="10">
        <v>7290</v>
      </c>
    </row>
    <row r="355" spans="1:4" ht="14.25">
      <c r="A355" s="8" t="s">
        <v>249</v>
      </c>
      <c r="B355" s="8">
        <v>3060</v>
      </c>
      <c r="C355" s="20" t="s">
        <v>635</v>
      </c>
      <c r="D355" s="10">
        <v>23406.2</v>
      </c>
    </row>
    <row r="356" spans="1:4" ht="14.25">
      <c r="A356" s="8" t="s">
        <v>250</v>
      </c>
      <c r="B356" s="8">
        <v>1000</v>
      </c>
      <c r="C356" s="5" t="s">
        <v>636</v>
      </c>
      <c r="D356" s="10">
        <v>93997.8</v>
      </c>
    </row>
    <row r="357" spans="1:4" ht="14.25">
      <c r="A357" s="8" t="s">
        <v>251</v>
      </c>
      <c r="B357" s="8">
        <v>2970</v>
      </c>
      <c r="C357" s="5" t="s">
        <v>637</v>
      </c>
      <c r="D357" s="10">
        <v>200</v>
      </c>
    </row>
    <row r="358" spans="1:4" ht="14.25">
      <c r="A358" s="8" t="s">
        <v>252</v>
      </c>
      <c r="B358" s="8">
        <v>4000</v>
      </c>
      <c r="C358" s="5" t="s">
        <v>638</v>
      </c>
      <c r="D358" s="10">
        <v>200</v>
      </c>
    </row>
    <row r="359" spans="1:4" ht="14.25">
      <c r="A359" s="8" t="s">
        <v>253</v>
      </c>
      <c r="B359" s="8">
        <v>512</v>
      </c>
      <c r="C359" s="5" t="s">
        <v>639</v>
      </c>
      <c r="D359" s="10">
        <v>3300</v>
      </c>
    </row>
    <row r="360" spans="1:4" ht="14.25">
      <c r="A360" s="8" t="s">
        <v>254</v>
      </c>
      <c r="B360" s="8">
        <v>5950</v>
      </c>
      <c r="C360" s="5" t="s">
        <v>640</v>
      </c>
      <c r="D360" s="10">
        <v>13370</v>
      </c>
    </row>
    <row r="361" spans="1:4" ht="14.25">
      <c r="A361" s="8" t="s">
        <v>255</v>
      </c>
      <c r="B361" s="8">
        <v>2400</v>
      </c>
      <c r="C361" s="5" t="s">
        <v>641</v>
      </c>
      <c r="D361" s="10">
        <v>100</v>
      </c>
    </row>
    <row r="362" spans="1:4" ht="14.25">
      <c r="A362" s="8" t="s">
        <v>256</v>
      </c>
      <c r="B362" s="8">
        <v>300</v>
      </c>
      <c r="C362" s="5" t="s">
        <v>642</v>
      </c>
      <c r="D362" s="10">
        <v>700</v>
      </c>
    </row>
    <row r="363" spans="1:4" ht="14.25">
      <c r="A363" s="8" t="s">
        <v>257</v>
      </c>
      <c r="B363" s="8">
        <v>500000</v>
      </c>
      <c r="C363" s="5" t="s">
        <v>643</v>
      </c>
      <c r="D363" s="10">
        <v>6000</v>
      </c>
    </row>
    <row r="364" spans="1:4" ht="14.25">
      <c r="A364" s="8" t="s">
        <v>708</v>
      </c>
      <c r="B364" s="8">
        <v>200</v>
      </c>
      <c r="C364" s="5" t="s">
        <v>644</v>
      </c>
      <c r="D364" s="10">
        <v>1000</v>
      </c>
    </row>
    <row r="365" spans="1:4" ht="14.25">
      <c r="A365" s="8" t="s">
        <v>258</v>
      </c>
      <c r="B365" s="8">
        <v>1000</v>
      </c>
      <c r="C365" s="5" t="s">
        <v>645</v>
      </c>
      <c r="D365" s="10">
        <v>875</v>
      </c>
    </row>
    <row r="366" spans="1:4" ht="14.25">
      <c r="A366" s="8" t="s">
        <v>259</v>
      </c>
      <c r="B366" s="8">
        <v>1000</v>
      </c>
      <c r="C366" s="5" t="s">
        <v>646</v>
      </c>
      <c r="D366" s="10">
        <v>200</v>
      </c>
    </row>
    <row r="367" spans="1:4" ht="28.5">
      <c r="A367" s="8" t="s">
        <v>260</v>
      </c>
      <c r="B367" s="8">
        <v>100000</v>
      </c>
      <c r="C367" s="20" t="s">
        <v>647</v>
      </c>
      <c r="D367" s="10">
        <v>2003</v>
      </c>
    </row>
    <row r="368" spans="1:4" ht="14.25">
      <c r="A368" s="8" t="s">
        <v>709</v>
      </c>
      <c r="B368" s="8">
        <v>37873.7</v>
      </c>
      <c r="C368" s="5" t="s">
        <v>648</v>
      </c>
      <c r="D368" s="10">
        <v>3676.6</v>
      </c>
    </row>
    <row r="369" spans="1:4" ht="14.25">
      <c r="A369" s="8" t="s">
        <v>710</v>
      </c>
      <c r="B369" s="8">
        <v>10622.2</v>
      </c>
      <c r="C369" s="5" t="s">
        <v>649</v>
      </c>
      <c r="D369" s="10">
        <v>11330</v>
      </c>
    </row>
    <row r="370" spans="1:4" ht="14.25">
      <c r="A370" s="5" t="s">
        <v>711</v>
      </c>
      <c r="B370" s="10">
        <v>37467.8</v>
      </c>
      <c r="C370" s="5" t="s">
        <v>650</v>
      </c>
      <c r="D370" s="10">
        <v>3374.3</v>
      </c>
    </row>
    <row r="371" spans="1:4" ht="14.25">
      <c r="A371" s="5" t="s">
        <v>712</v>
      </c>
      <c r="B371" s="10">
        <v>100</v>
      </c>
      <c r="C371" s="5" t="s">
        <v>651</v>
      </c>
      <c r="D371" s="10">
        <v>11516.8</v>
      </c>
    </row>
    <row r="372" spans="1:4" ht="14.25">
      <c r="A372" s="5" t="s">
        <v>309</v>
      </c>
      <c r="B372" s="10">
        <v>160</v>
      </c>
      <c r="C372" s="5" t="s">
        <v>652</v>
      </c>
      <c r="D372" s="10">
        <v>3888</v>
      </c>
    </row>
    <row r="373" spans="1:4" ht="14.25">
      <c r="A373" s="5" t="s">
        <v>310</v>
      </c>
      <c r="B373" s="10">
        <v>1620.2</v>
      </c>
      <c r="C373" s="5" t="s">
        <v>653</v>
      </c>
      <c r="D373" s="10">
        <v>100</v>
      </c>
    </row>
    <row r="374" spans="1:4" ht="14.25">
      <c r="A374" s="5" t="s">
        <v>713</v>
      </c>
      <c r="B374" s="10">
        <v>1623.1</v>
      </c>
      <c r="C374" s="5" t="s">
        <v>654</v>
      </c>
      <c r="D374" s="10">
        <v>12903.2</v>
      </c>
    </row>
    <row r="375" spans="1:4" ht="14.25">
      <c r="A375" s="5" t="s">
        <v>714</v>
      </c>
      <c r="B375" s="10">
        <v>2584.1</v>
      </c>
      <c r="C375" s="17" t="s">
        <v>655</v>
      </c>
      <c r="D375" s="10">
        <v>11000</v>
      </c>
    </row>
    <row r="376" spans="1:4" ht="14.25">
      <c r="A376" s="5" t="s">
        <v>687</v>
      </c>
      <c r="B376" s="10">
        <v>1000</v>
      </c>
      <c r="C376" s="5" t="s">
        <v>656</v>
      </c>
      <c r="D376" s="10">
        <v>500</v>
      </c>
    </row>
    <row r="377" spans="1:4" ht="14.25">
      <c r="A377" s="5" t="s">
        <v>688</v>
      </c>
      <c r="B377" s="10">
        <v>2000</v>
      </c>
      <c r="C377" s="5" t="s">
        <v>657</v>
      </c>
      <c r="D377" s="10">
        <v>200</v>
      </c>
    </row>
    <row r="378" spans="1:4" ht="14.25">
      <c r="A378" s="5" t="s">
        <v>689</v>
      </c>
      <c r="B378" s="10">
        <v>3000</v>
      </c>
      <c r="C378" s="5" t="s">
        <v>658</v>
      </c>
      <c r="D378" s="10">
        <v>66374</v>
      </c>
    </row>
    <row r="379" spans="1:4" ht="14.25">
      <c r="A379" s="5" t="s">
        <v>690</v>
      </c>
      <c r="B379" s="10">
        <v>3000</v>
      </c>
      <c r="C379" s="5" t="s">
        <v>659</v>
      </c>
      <c r="D379" s="10">
        <v>2619.8</v>
      </c>
    </row>
    <row r="380" spans="1:4" ht="14.25">
      <c r="A380" s="5" t="s">
        <v>691</v>
      </c>
      <c r="B380" s="10">
        <v>2000</v>
      </c>
      <c r="C380" s="5" t="s">
        <v>660</v>
      </c>
      <c r="D380" s="10">
        <v>3166.5</v>
      </c>
    </row>
    <row r="381" spans="1:4" ht="14.25">
      <c r="A381" s="17" t="s">
        <v>692</v>
      </c>
      <c r="B381" s="10">
        <v>2000</v>
      </c>
      <c r="C381" s="5" t="s">
        <v>661</v>
      </c>
      <c r="D381" s="10">
        <v>1740.2</v>
      </c>
    </row>
    <row r="382" spans="1:4" ht="14.25">
      <c r="A382" s="5" t="s">
        <v>693</v>
      </c>
      <c r="B382" s="10">
        <v>1000</v>
      </c>
      <c r="C382" s="5" t="s">
        <v>662</v>
      </c>
      <c r="D382" s="10">
        <v>2800</v>
      </c>
    </row>
    <row r="383" spans="1:4" ht="14.25">
      <c r="A383" s="5" t="s">
        <v>694</v>
      </c>
      <c r="B383" s="10">
        <v>1000</v>
      </c>
      <c r="C383" s="5" t="s">
        <v>663</v>
      </c>
      <c r="D383" s="10">
        <v>19620</v>
      </c>
    </row>
    <row r="384" spans="1:4" ht="14.25">
      <c r="A384" s="5" t="s">
        <v>695</v>
      </c>
      <c r="B384" s="10">
        <v>3000</v>
      </c>
      <c r="C384" s="5" t="s">
        <v>664</v>
      </c>
      <c r="D384" s="10">
        <v>300</v>
      </c>
    </row>
    <row r="385" spans="1:4" ht="14.25">
      <c r="A385" s="5" t="s">
        <v>696</v>
      </c>
      <c r="B385" s="10">
        <v>500</v>
      </c>
      <c r="C385" s="5" t="s">
        <v>665</v>
      </c>
      <c r="D385" s="10">
        <v>1610</v>
      </c>
    </row>
    <row r="386" spans="1:4" ht="14.25">
      <c r="A386" s="5" t="s">
        <v>697</v>
      </c>
      <c r="B386" s="10">
        <v>3235</v>
      </c>
      <c r="C386" s="5" t="s">
        <v>666</v>
      </c>
      <c r="D386" s="10">
        <v>2177</v>
      </c>
    </row>
    <row r="387" spans="1:4" ht="14.25">
      <c r="A387" s="5" t="s">
        <v>698</v>
      </c>
      <c r="B387" s="10">
        <v>1000</v>
      </c>
      <c r="C387" s="5" t="s">
        <v>667</v>
      </c>
      <c r="D387" s="10">
        <v>2000</v>
      </c>
    </row>
    <row r="388" spans="1:4" ht="14.25">
      <c r="A388" s="5" t="s">
        <v>699</v>
      </c>
      <c r="B388" s="10">
        <v>10000</v>
      </c>
      <c r="C388" s="5" t="s">
        <v>668</v>
      </c>
      <c r="D388" s="10">
        <v>20000</v>
      </c>
    </row>
    <row r="389" spans="1:4" ht="14.25">
      <c r="A389" s="5" t="s">
        <v>700</v>
      </c>
      <c r="B389" s="10">
        <v>1920</v>
      </c>
      <c r="C389" s="5" t="s">
        <v>669</v>
      </c>
      <c r="D389" s="10">
        <v>7050</v>
      </c>
    </row>
    <row r="390" spans="1:4" ht="14.25">
      <c r="A390" s="5" t="s">
        <v>701</v>
      </c>
      <c r="B390" s="10">
        <v>4009.9</v>
      </c>
      <c r="C390" s="5" t="s">
        <v>670</v>
      </c>
      <c r="D390" s="10">
        <v>10470</v>
      </c>
    </row>
    <row r="391" spans="1:4" ht="14.25">
      <c r="A391" s="5" t="s">
        <v>160</v>
      </c>
      <c r="B391" s="10">
        <v>1900</v>
      </c>
      <c r="C391" s="5" t="s">
        <v>671</v>
      </c>
      <c r="D391" s="10">
        <v>33375</v>
      </c>
    </row>
    <row r="392" spans="1:4" ht="14.25">
      <c r="A392" s="5" t="s">
        <v>702</v>
      </c>
      <c r="B392" s="10">
        <v>1440</v>
      </c>
      <c r="C392" s="17" t="s">
        <v>672</v>
      </c>
      <c r="D392" s="10">
        <v>10000</v>
      </c>
    </row>
    <row r="393" spans="1:4" ht="14.25">
      <c r="A393" s="5" t="s">
        <v>703</v>
      </c>
      <c r="B393" s="10">
        <v>2000</v>
      </c>
      <c r="C393" s="5" t="s">
        <v>673</v>
      </c>
      <c r="D393" s="10">
        <v>1000</v>
      </c>
    </row>
    <row r="394" spans="1:4" ht="14.25">
      <c r="A394" s="5" t="s">
        <v>704</v>
      </c>
      <c r="B394" s="10">
        <v>350</v>
      </c>
      <c r="C394" s="5" t="s">
        <v>674</v>
      </c>
      <c r="D394" s="10">
        <v>4034</v>
      </c>
    </row>
    <row r="395" spans="1:4" ht="14.25">
      <c r="A395" s="5" t="s">
        <v>682</v>
      </c>
      <c r="B395" s="10">
        <v>5000</v>
      </c>
      <c r="C395" s="5" t="s">
        <v>675</v>
      </c>
      <c r="D395" s="10">
        <v>1934.2</v>
      </c>
    </row>
    <row r="396" spans="1:4" ht="14.25">
      <c r="A396" s="5" t="s">
        <v>683</v>
      </c>
      <c r="B396" s="10">
        <v>5000</v>
      </c>
      <c r="C396" s="5" t="s">
        <v>676</v>
      </c>
      <c r="D396" s="10">
        <v>179427.4</v>
      </c>
    </row>
    <row r="397" spans="1:4" ht="14.25">
      <c r="A397" s="5" t="s">
        <v>684</v>
      </c>
      <c r="B397" s="10">
        <v>3000</v>
      </c>
      <c r="C397" s="5" t="s">
        <v>677</v>
      </c>
      <c r="D397" s="10">
        <v>7425.1</v>
      </c>
    </row>
    <row r="398" spans="1:4" ht="14.25">
      <c r="A398" s="5" t="s">
        <v>685</v>
      </c>
      <c r="B398" s="10">
        <v>3000</v>
      </c>
      <c r="C398" s="5" t="s">
        <v>678</v>
      </c>
      <c r="D398" s="10">
        <v>1000</v>
      </c>
    </row>
    <row r="399" spans="1:4" ht="14.25">
      <c r="A399" s="5" t="s">
        <v>686</v>
      </c>
      <c r="B399" s="10">
        <v>1000</v>
      </c>
      <c r="C399" s="5" t="s">
        <v>679</v>
      </c>
      <c r="D399" s="10">
        <v>2000</v>
      </c>
    </row>
    <row r="400" spans="1:4" ht="14.25">
      <c r="A400" s="5" t="s">
        <v>681</v>
      </c>
      <c r="B400" s="10">
        <v>5000</v>
      </c>
      <c r="C400" s="40"/>
      <c r="D400" s="40"/>
    </row>
    <row r="401" spans="1:4" ht="14.25">
      <c r="A401" s="34" t="s">
        <v>146</v>
      </c>
      <c r="B401" s="33">
        <f>SUM(B4:B400)</f>
        <v>4291161.57</v>
      </c>
      <c r="C401" s="34" t="s">
        <v>146</v>
      </c>
      <c r="D401" s="33">
        <f>SUM(D4:D399)</f>
        <v>3567506.4000000004</v>
      </c>
    </row>
    <row r="402" spans="1:4" ht="14.25">
      <c r="A402" s="75" t="s">
        <v>166</v>
      </c>
      <c r="B402" s="75"/>
      <c r="C402" s="76">
        <f>B401+D401</f>
        <v>7858667.970000001</v>
      </c>
      <c r="D402" s="77"/>
    </row>
    <row r="403" spans="1:4" ht="14.25">
      <c r="A403" s="31"/>
      <c r="B403" s="32"/>
      <c r="C403" s="31"/>
      <c r="D403" s="32"/>
    </row>
    <row r="404" spans="1:4" ht="21" customHeight="1">
      <c r="A404" s="73" t="s">
        <v>919</v>
      </c>
      <c r="B404" s="73"/>
      <c r="C404" s="73"/>
      <c r="D404" s="73"/>
    </row>
    <row r="405" spans="1:4" ht="14.25">
      <c r="A405" s="3" t="s">
        <v>380</v>
      </c>
      <c r="B405" s="8">
        <v>138870.5</v>
      </c>
      <c r="C405" s="3" t="s">
        <v>379</v>
      </c>
      <c r="D405" s="9">
        <f>527880.1+93910</f>
        <v>621790.1</v>
      </c>
    </row>
    <row r="406" spans="1:4" ht="14.25">
      <c r="A406" s="3" t="s">
        <v>381</v>
      </c>
      <c r="B406" s="8">
        <v>781461</v>
      </c>
      <c r="C406" s="3" t="s">
        <v>383</v>
      </c>
      <c r="D406" s="9">
        <f>697118.1+37602.2</f>
        <v>734720.2999999999</v>
      </c>
    </row>
    <row r="407" spans="1:4" ht="14.25">
      <c r="A407" s="3" t="s">
        <v>155</v>
      </c>
      <c r="B407" s="8">
        <f>641079.99+26000+4902</f>
        <v>671981.99</v>
      </c>
      <c r="C407" s="3" t="s">
        <v>167</v>
      </c>
      <c r="D407" s="9">
        <f>51900+5150+5700</f>
        <v>62750</v>
      </c>
    </row>
    <row r="408" spans="1:4" ht="14.25">
      <c r="A408" s="3" t="s">
        <v>382</v>
      </c>
      <c r="B408" s="8">
        <f>3325227.9+449939.8</f>
        <v>3775167.6999999997</v>
      </c>
      <c r="C408" s="3" t="s">
        <v>168</v>
      </c>
      <c r="D408" s="9">
        <f>691333.68+920</f>
        <v>692253.68</v>
      </c>
    </row>
    <row r="409" spans="1:4" ht="14.25">
      <c r="A409" s="35" t="s">
        <v>921</v>
      </c>
      <c r="B409" s="36">
        <f>400000+623809.1</f>
        <v>1023809.1</v>
      </c>
      <c r="C409" s="38"/>
      <c r="D409" s="38"/>
    </row>
    <row r="410" spans="1:4" ht="14.25">
      <c r="A410" s="34" t="s">
        <v>146</v>
      </c>
      <c r="B410" s="37">
        <f>SUM(B405:B409)</f>
        <v>6391290.289999999</v>
      </c>
      <c r="C410" s="34" t="s">
        <v>146</v>
      </c>
      <c r="D410" s="37">
        <f>SUM(D405:D409)</f>
        <v>2111514.08</v>
      </c>
    </row>
    <row r="411" spans="1:4" ht="14.25">
      <c r="A411" s="69" t="s">
        <v>166</v>
      </c>
      <c r="B411" s="69"/>
      <c r="C411" s="70">
        <f>B410+D410</f>
        <v>8502804.37</v>
      </c>
      <c r="D411" s="69"/>
    </row>
    <row r="414" spans="1:4" ht="156" customHeight="1">
      <c r="A414" s="71" t="s">
        <v>923</v>
      </c>
      <c r="B414" s="71"/>
      <c r="C414" s="71"/>
      <c r="D414" s="71"/>
    </row>
  </sheetData>
  <mergeCells count="8">
    <mergeCell ref="A411:B411"/>
    <mergeCell ref="C411:D411"/>
    <mergeCell ref="A414:D414"/>
    <mergeCell ref="A1:D1"/>
    <mergeCell ref="A404:D404"/>
    <mergeCell ref="A2:D2"/>
    <mergeCell ref="A402:B402"/>
    <mergeCell ref="C402:D402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13.625" style="48" customWidth="1"/>
    <col min="2" max="2" width="33.875" style="48" customWidth="1"/>
    <col min="3" max="3" width="17.25390625" style="48" customWidth="1"/>
    <col min="4" max="4" width="13.625" style="48" customWidth="1"/>
    <col min="5" max="5" width="32.25390625" style="48" customWidth="1"/>
    <col min="6" max="6" width="17.25390625" style="48" customWidth="1"/>
    <col min="7" max="16384" width="9.00390625" style="48" customWidth="1"/>
  </cols>
  <sheetData>
    <row r="1" spans="1:6" ht="43.5" customHeight="1">
      <c r="A1" s="80" t="s">
        <v>1418</v>
      </c>
      <c r="B1" s="80"/>
      <c r="C1" s="80"/>
      <c r="D1" s="80"/>
      <c r="E1" s="80"/>
      <c r="F1" s="80"/>
    </row>
    <row r="2" spans="1:6" ht="21.75" customHeight="1">
      <c r="A2" s="81" t="s">
        <v>0</v>
      </c>
      <c r="B2" s="81"/>
      <c r="C2" s="81"/>
      <c r="D2" s="81"/>
      <c r="E2" s="81"/>
      <c r="F2" s="81"/>
    </row>
    <row r="3" spans="1:6" ht="42.75" customHeight="1">
      <c r="A3" s="65" t="s">
        <v>924</v>
      </c>
      <c r="B3" s="66" t="s">
        <v>384</v>
      </c>
      <c r="C3" s="65" t="s">
        <v>143</v>
      </c>
      <c r="D3" s="65" t="s">
        <v>924</v>
      </c>
      <c r="E3" s="65" t="s">
        <v>384</v>
      </c>
      <c r="F3" s="65" t="s">
        <v>143</v>
      </c>
    </row>
    <row r="4" spans="1:6" ht="14.25">
      <c r="A4" s="39">
        <v>40283</v>
      </c>
      <c r="B4" s="49" t="s">
        <v>925</v>
      </c>
      <c r="C4" s="44">
        <v>62655</v>
      </c>
      <c r="D4" s="17">
        <v>40290</v>
      </c>
      <c r="E4" s="5" t="s">
        <v>1252</v>
      </c>
      <c r="F4" s="45">
        <v>700</v>
      </c>
    </row>
    <row r="5" spans="1:6" ht="14.25">
      <c r="A5" s="39">
        <f aca="true" t="shared" si="0" ref="A5:A30">A4</f>
        <v>40283</v>
      </c>
      <c r="B5" s="5" t="s">
        <v>926</v>
      </c>
      <c r="C5" s="45">
        <v>6090</v>
      </c>
      <c r="D5" s="17">
        <v>40290</v>
      </c>
      <c r="E5" s="5" t="s">
        <v>1253</v>
      </c>
      <c r="F5" s="45">
        <v>6000</v>
      </c>
    </row>
    <row r="6" spans="1:6" ht="14.25">
      <c r="A6" s="39">
        <f t="shared" si="0"/>
        <v>40283</v>
      </c>
      <c r="B6" s="5" t="s">
        <v>927</v>
      </c>
      <c r="C6" s="45">
        <v>5135.8</v>
      </c>
      <c r="D6" s="17">
        <v>40290</v>
      </c>
      <c r="E6" s="5" t="s">
        <v>1254</v>
      </c>
      <c r="F6" s="45">
        <v>1000</v>
      </c>
    </row>
    <row r="7" spans="1:6" ht="14.25">
      <c r="A7" s="39">
        <f t="shared" si="0"/>
        <v>40283</v>
      </c>
      <c r="B7" s="5" t="s">
        <v>928</v>
      </c>
      <c r="C7" s="45">
        <v>1715</v>
      </c>
      <c r="D7" s="17">
        <v>40290</v>
      </c>
      <c r="E7" s="5" t="s">
        <v>1255</v>
      </c>
      <c r="F7" s="45">
        <v>875</v>
      </c>
    </row>
    <row r="8" spans="1:6" ht="14.25">
      <c r="A8" s="39">
        <f t="shared" si="0"/>
        <v>40283</v>
      </c>
      <c r="B8" s="5" t="s">
        <v>929</v>
      </c>
      <c r="C8" s="45">
        <v>2000</v>
      </c>
      <c r="D8" s="17">
        <v>40290</v>
      </c>
      <c r="E8" s="5" t="s">
        <v>1256</v>
      </c>
      <c r="F8" s="45">
        <v>200</v>
      </c>
    </row>
    <row r="9" spans="1:6" ht="42.75">
      <c r="A9" s="39">
        <f t="shared" si="0"/>
        <v>40283</v>
      </c>
      <c r="B9" s="5" t="s">
        <v>930</v>
      </c>
      <c r="C9" s="45">
        <v>2000</v>
      </c>
      <c r="D9" s="17">
        <v>40290</v>
      </c>
      <c r="E9" s="20" t="s">
        <v>1257</v>
      </c>
      <c r="F9" s="45">
        <v>2003</v>
      </c>
    </row>
    <row r="10" spans="1:6" ht="14.25">
      <c r="A10" s="39">
        <f t="shared" si="0"/>
        <v>40283</v>
      </c>
      <c r="B10" s="5" t="s">
        <v>931</v>
      </c>
      <c r="C10" s="45">
        <v>500</v>
      </c>
      <c r="D10" s="17">
        <v>40290</v>
      </c>
      <c r="E10" s="5" t="s">
        <v>1258</v>
      </c>
      <c r="F10" s="45">
        <v>3676.6</v>
      </c>
    </row>
    <row r="11" spans="1:6" ht="14.25">
      <c r="A11" s="39">
        <f t="shared" si="0"/>
        <v>40283</v>
      </c>
      <c r="B11" s="5" t="s">
        <v>932</v>
      </c>
      <c r="C11" s="45">
        <v>200</v>
      </c>
      <c r="D11" s="17">
        <v>40291</v>
      </c>
      <c r="E11" s="5" t="s">
        <v>1259</v>
      </c>
      <c r="F11" s="44">
        <v>11330</v>
      </c>
    </row>
    <row r="12" spans="1:6" ht="14.25">
      <c r="A12" s="39">
        <f t="shared" si="0"/>
        <v>40283</v>
      </c>
      <c r="B12" s="5" t="s">
        <v>933</v>
      </c>
      <c r="C12" s="45">
        <v>200</v>
      </c>
      <c r="D12" s="17">
        <v>40291</v>
      </c>
      <c r="E12" s="5" t="s">
        <v>1260</v>
      </c>
      <c r="F12" s="44">
        <v>3374.3</v>
      </c>
    </row>
    <row r="13" spans="1:6" ht="14.25">
      <c r="A13" s="39">
        <f t="shared" si="0"/>
        <v>40283</v>
      </c>
      <c r="B13" s="5" t="s">
        <v>934</v>
      </c>
      <c r="C13" s="45">
        <v>200</v>
      </c>
      <c r="D13" s="17">
        <v>40291</v>
      </c>
      <c r="E13" s="5" t="s">
        <v>1261</v>
      </c>
      <c r="F13" s="44">
        <v>11516.8</v>
      </c>
    </row>
    <row r="14" spans="1:6" ht="14.25">
      <c r="A14" s="39">
        <f t="shared" si="0"/>
        <v>40283</v>
      </c>
      <c r="B14" s="5" t="s">
        <v>935</v>
      </c>
      <c r="C14" s="45">
        <v>200</v>
      </c>
      <c r="D14" s="17">
        <v>40291</v>
      </c>
      <c r="E14" s="5" t="s">
        <v>1262</v>
      </c>
      <c r="F14" s="44">
        <v>3888</v>
      </c>
    </row>
    <row r="15" spans="1:6" ht="14.25">
      <c r="A15" s="39">
        <f t="shared" si="0"/>
        <v>40283</v>
      </c>
      <c r="B15" s="5" t="s">
        <v>364</v>
      </c>
      <c r="C15" s="45">
        <v>1000</v>
      </c>
      <c r="D15" s="17">
        <v>40291</v>
      </c>
      <c r="E15" s="5" t="s">
        <v>1263</v>
      </c>
      <c r="F15" s="44">
        <v>100</v>
      </c>
    </row>
    <row r="16" spans="1:6" ht="14.25">
      <c r="A16" s="39">
        <f t="shared" si="0"/>
        <v>40283</v>
      </c>
      <c r="B16" s="5" t="s">
        <v>936</v>
      </c>
      <c r="C16" s="45">
        <v>500</v>
      </c>
      <c r="D16" s="17">
        <v>40291</v>
      </c>
      <c r="E16" s="5" t="s">
        <v>1264</v>
      </c>
      <c r="F16" s="44">
        <v>12903.2</v>
      </c>
    </row>
    <row r="17" spans="1:6" ht="14.25">
      <c r="A17" s="39">
        <f t="shared" si="0"/>
        <v>40283</v>
      </c>
      <c r="B17" s="5" t="s">
        <v>937</v>
      </c>
      <c r="C17" s="45">
        <v>400</v>
      </c>
      <c r="D17" s="17">
        <v>40291</v>
      </c>
      <c r="E17" s="17" t="s">
        <v>1265</v>
      </c>
      <c r="F17" s="44">
        <v>11000</v>
      </c>
    </row>
    <row r="18" spans="1:6" ht="14.25">
      <c r="A18" s="39">
        <f t="shared" si="0"/>
        <v>40283</v>
      </c>
      <c r="B18" s="5" t="s">
        <v>364</v>
      </c>
      <c r="C18" s="45">
        <v>200</v>
      </c>
      <c r="D18" s="17">
        <v>40291</v>
      </c>
      <c r="E18" s="5" t="s">
        <v>1266</v>
      </c>
      <c r="F18" s="44">
        <v>500</v>
      </c>
    </row>
    <row r="19" spans="1:6" ht="14.25">
      <c r="A19" s="39">
        <f t="shared" si="0"/>
        <v>40283</v>
      </c>
      <c r="B19" s="5" t="s">
        <v>938</v>
      </c>
      <c r="C19" s="45">
        <v>1862.3</v>
      </c>
      <c r="D19" s="17">
        <v>40291</v>
      </c>
      <c r="E19" s="5" t="s">
        <v>1267</v>
      </c>
      <c r="F19" s="44">
        <v>200</v>
      </c>
    </row>
    <row r="20" spans="1:6" ht="14.25">
      <c r="A20" s="39">
        <f t="shared" si="0"/>
        <v>40283</v>
      </c>
      <c r="B20" s="12" t="s">
        <v>147</v>
      </c>
      <c r="C20" s="45">
        <v>1100</v>
      </c>
      <c r="D20" s="17">
        <v>40291</v>
      </c>
      <c r="E20" s="5" t="s">
        <v>1268</v>
      </c>
      <c r="F20" s="44">
        <v>66374</v>
      </c>
    </row>
    <row r="21" spans="1:6" ht="14.25">
      <c r="A21" s="39">
        <f t="shared" si="0"/>
        <v>40283</v>
      </c>
      <c r="B21" s="12" t="s">
        <v>148</v>
      </c>
      <c r="C21" s="45">
        <v>1000</v>
      </c>
      <c r="D21" s="17">
        <v>40291</v>
      </c>
      <c r="E21" s="5" t="s">
        <v>1269</v>
      </c>
      <c r="F21" s="44">
        <v>2619.8</v>
      </c>
    </row>
    <row r="22" spans="1:6" ht="14.25">
      <c r="A22" s="39">
        <f t="shared" si="0"/>
        <v>40283</v>
      </c>
      <c r="B22" s="5" t="s">
        <v>149</v>
      </c>
      <c r="C22" s="45">
        <v>700</v>
      </c>
      <c r="D22" s="17">
        <v>40291</v>
      </c>
      <c r="E22" s="5" t="s">
        <v>1270</v>
      </c>
      <c r="F22" s="44">
        <v>3166.5</v>
      </c>
    </row>
    <row r="23" spans="1:6" ht="14.25">
      <c r="A23" s="39">
        <f t="shared" si="0"/>
        <v>40283</v>
      </c>
      <c r="B23" s="5" t="s">
        <v>150</v>
      </c>
      <c r="C23" s="45">
        <v>8841</v>
      </c>
      <c r="D23" s="17">
        <v>40291</v>
      </c>
      <c r="E23" s="5" t="s">
        <v>1271</v>
      </c>
      <c r="F23" s="44">
        <v>1740.2</v>
      </c>
    </row>
    <row r="24" spans="1:6" ht="14.25">
      <c r="A24" s="39">
        <f t="shared" si="0"/>
        <v>40283</v>
      </c>
      <c r="B24" s="5" t="s">
        <v>939</v>
      </c>
      <c r="C24" s="45">
        <v>9215</v>
      </c>
      <c r="D24" s="17">
        <v>40291</v>
      </c>
      <c r="E24" s="5" t="s">
        <v>1272</v>
      </c>
      <c r="F24" s="44">
        <v>2800</v>
      </c>
    </row>
    <row r="25" spans="1:6" ht="14.25">
      <c r="A25" s="39">
        <f t="shared" si="0"/>
        <v>40283</v>
      </c>
      <c r="B25" s="5" t="s">
        <v>151</v>
      </c>
      <c r="C25" s="45">
        <v>7150</v>
      </c>
      <c r="D25" s="17">
        <v>40291</v>
      </c>
      <c r="E25" s="5" t="s">
        <v>1273</v>
      </c>
      <c r="F25" s="44">
        <v>19620</v>
      </c>
    </row>
    <row r="26" spans="1:6" ht="14.25">
      <c r="A26" s="39">
        <f t="shared" si="0"/>
        <v>40283</v>
      </c>
      <c r="B26" s="5" t="s">
        <v>152</v>
      </c>
      <c r="C26" s="45">
        <v>1530</v>
      </c>
      <c r="D26" s="17">
        <v>40291</v>
      </c>
      <c r="E26" s="5" t="s">
        <v>1274</v>
      </c>
      <c r="F26" s="44">
        <v>300</v>
      </c>
    </row>
    <row r="27" spans="1:6" ht="14.25">
      <c r="A27" s="39">
        <f t="shared" si="0"/>
        <v>40283</v>
      </c>
      <c r="B27" s="5" t="s">
        <v>153</v>
      </c>
      <c r="C27" s="45">
        <v>1000</v>
      </c>
      <c r="D27" s="17">
        <v>40291</v>
      </c>
      <c r="E27" s="5" t="s">
        <v>1275</v>
      </c>
      <c r="F27" s="44">
        <v>1610</v>
      </c>
    </row>
    <row r="28" spans="1:6" ht="14.25">
      <c r="A28" s="39">
        <f t="shared" si="0"/>
        <v>40283</v>
      </c>
      <c r="B28" s="5" t="s">
        <v>154</v>
      </c>
      <c r="C28" s="45">
        <v>11861</v>
      </c>
      <c r="D28" s="17">
        <v>40291</v>
      </c>
      <c r="E28" s="5" t="s">
        <v>1276</v>
      </c>
      <c r="F28" s="44">
        <v>2177</v>
      </c>
    </row>
    <row r="29" spans="1:6" ht="14.25">
      <c r="A29" s="39">
        <f t="shared" si="0"/>
        <v>40283</v>
      </c>
      <c r="B29" s="5" t="s">
        <v>940</v>
      </c>
      <c r="C29" s="45">
        <v>1911.5</v>
      </c>
      <c r="D29" s="17">
        <v>40291</v>
      </c>
      <c r="E29" s="5" t="s">
        <v>1277</v>
      </c>
      <c r="F29" s="44">
        <v>2000</v>
      </c>
    </row>
    <row r="30" spans="1:6" ht="14.25">
      <c r="A30" s="39">
        <f t="shared" si="0"/>
        <v>40283</v>
      </c>
      <c r="B30" s="5" t="s">
        <v>941</v>
      </c>
      <c r="C30" s="45">
        <v>1724.7</v>
      </c>
      <c r="D30" s="17">
        <v>40291</v>
      </c>
      <c r="E30" s="5" t="s">
        <v>1278</v>
      </c>
      <c r="F30" s="44">
        <v>20000</v>
      </c>
    </row>
    <row r="31" spans="1:6" ht="14.25">
      <c r="A31" s="39">
        <f>A46</f>
        <v>40284</v>
      </c>
      <c r="B31" s="5" t="s">
        <v>928</v>
      </c>
      <c r="C31" s="45">
        <v>7030</v>
      </c>
      <c r="D31" s="17">
        <v>40291</v>
      </c>
      <c r="E31" s="5" t="s">
        <v>1279</v>
      </c>
      <c r="F31" s="44">
        <v>7050</v>
      </c>
    </row>
    <row r="32" spans="1:6" ht="14.25">
      <c r="A32" s="39">
        <f>A47</f>
        <v>40284</v>
      </c>
      <c r="B32" s="5" t="s">
        <v>942</v>
      </c>
      <c r="C32" s="44">
        <v>15430</v>
      </c>
      <c r="D32" s="17">
        <v>40291</v>
      </c>
      <c r="E32" s="5" t="s">
        <v>1280</v>
      </c>
      <c r="F32" s="44">
        <v>10470</v>
      </c>
    </row>
    <row r="33" spans="1:6" ht="14.25">
      <c r="A33" s="39">
        <f>A48</f>
        <v>40284</v>
      </c>
      <c r="B33" s="5" t="s">
        <v>943</v>
      </c>
      <c r="C33" s="45">
        <v>5000</v>
      </c>
      <c r="D33" s="17">
        <v>40291</v>
      </c>
      <c r="E33" s="5" t="s">
        <v>1281</v>
      </c>
      <c r="F33" s="44">
        <v>33375</v>
      </c>
    </row>
    <row r="34" spans="1:6" ht="14.25">
      <c r="A34" s="39">
        <f>A49</f>
        <v>40284</v>
      </c>
      <c r="B34" s="5" t="s">
        <v>944</v>
      </c>
      <c r="C34" s="45">
        <v>155</v>
      </c>
      <c r="D34" s="17">
        <v>40291</v>
      </c>
      <c r="E34" s="17" t="s">
        <v>1282</v>
      </c>
      <c r="F34" s="44">
        <v>10000</v>
      </c>
    </row>
    <row r="35" spans="1:6" ht="14.25">
      <c r="A35" s="39">
        <v>40284</v>
      </c>
      <c r="B35" s="42" t="s">
        <v>945</v>
      </c>
      <c r="C35" s="45">
        <v>1000</v>
      </c>
      <c r="D35" s="17">
        <v>40291</v>
      </c>
      <c r="E35" s="5" t="s">
        <v>1283</v>
      </c>
      <c r="F35" s="44">
        <v>1000</v>
      </c>
    </row>
    <row r="36" spans="1:6" ht="14.25">
      <c r="A36" s="39">
        <f>A35</f>
        <v>40284</v>
      </c>
      <c r="B36" s="5" t="s">
        <v>364</v>
      </c>
      <c r="C36" s="45">
        <v>2000</v>
      </c>
      <c r="D36" s="17">
        <v>40291</v>
      </c>
      <c r="E36" s="5" t="s">
        <v>1284</v>
      </c>
      <c r="F36" s="44">
        <v>4034</v>
      </c>
    </row>
    <row r="37" spans="1:6" ht="14.25">
      <c r="A37" s="39">
        <f>A36</f>
        <v>40284</v>
      </c>
      <c r="B37" s="5" t="s">
        <v>946</v>
      </c>
      <c r="C37" s="45">
        <v>5350</v>
      </c>
      <c r="D37" s="17">
        <v>40291</v>
      </c>
      <c r="E37" s="5" t="s">
        <v>1285</v>
      </c>
      <c r="F37" s="44">
        <v>1934.2</v>
      </c>
    </row>
    <row r="38" spans="1:6" ht="14.25">
      <c r="A38" s="39">
        <f>A37</f>
        <v>40284</v>
      </c>
      <c r="B38" s="5" t="s">
        <v>947</v>
      </c>
      <c r="C38" s="45">
        <v>1250</v>
      </c>
      <c r="D38" s="17">
        <v>40291</v>
      </c>
      <c r="E38" s="5" t="s">
        <v>1286</v>
      </c>
      <c r="F38" s="44">
        <v>179427.4</v>
      </c>
    </row>
    <row r="39" spans="1:6" ht="14.25">
      <c r="A39" s="39">
        <f>A45</f>
        <v>40284</v>
      </c>
      <c r="B39" s="5" t="s">
        <v>948</v>
      </c>
      <c r="C39" s="45">
        <v>1000</v>
      </c>
      <c r="D39" s="17">
        <v>40291</v>
      </c>
      <c r="E39" s="5" t="s">
        <v>1287</v>
      </c>
      <c r="F39" s="44">
        <v>7425.1</v>
      </c>
    </row>
    <row r="40" spans="1:6" ht="14.25">
      <c r="A40" s="39">
        <f>A39</f>
        <v>40284</v>
      </c>
      <c r="B40" s="5" t="s">
        <v>949</v>
      </c>
      <c r="C40" s="45">
        <v>1500</v>
      </c>
      <c r="D40" s="17">
        <v>40291</v>
      </c>
      <c r="E40" s="5" t="s">
        <v>1288</v>
      </c>
      <c r="F40" s="44">
        <v>1000</v>
      </c>
    </row>
    <row r="41" spans="1:6" ht="14.25">
      <c r="A41" s="39">
        <f>A40</f>
        <v>40284</v>
      </c>
      <c r="B41" s="5" t="s">
        <v>950</v>
      </c>
      <c r="C41" s="45">
        <v>1500</v>
      </c>
      <c r="D41" s="17">
        <v>40291</v>
      </c>
      <c r="E41" s="5" t="s">
        <v>1289</v>
      </c>
      <c r="F41" s="44">
        <v>2000</v>
      </c>
    </row>
    <row r="42" spans="1:6" ht="14.25">
      <c r="A42" s="39">
        <f>A41</f>
        <v>40284</v>
      </c>
      <c r="B42" s="5" t="s">
        <v>951</v>
      </c>
      <c r="C42" s="45">
        <v>1650</v>
      </c>
      <c r="D42" s="17">
        <v>40291</v>
      </c>
      <c r="E42" s="5" t="s">
        <v>1290</v>
      </c>
      <c r="F42" s="44">
        <v>3000</v>
      </c>
    </row>
    <row r="43" spans="1:6" ht="14.25">
      <c r="A43" s="39">
        <f>A42</f>
        <v>40284</v>
      </c>
      <c r="B43" s="5" t="s">
        <v>952</v>
      </c>
      <c r="C43" s="45">
        <v>9634.3</v>
      </c>
      <c r="D43" s="17">
        <v>40291</v>
      </c>
      <c r="E43" s="5" t="s">
        <v>1291</v>
      </c>
      <c r="F43" s="44">
        <v>5000</v>
      </c>
    </row>
    <row r="44" spans="1:6" ht="14.25">
      <c r="A44" s="39">
        <f>A43</f>
        <v>40284</v>
      </c>
      <c r="B44" s="5" t="s">
        <v>953</v>
      </c>
      <c r="C44" s="45">
        <v>10478.5</v>
      </c>
      <c r="D44" s="17">
        <v>40291</v>
      </c>
      <c r="E44" s="5" t="s">
        <v>1292</v>
      </c>
      <c r="F44" s="44">
        <v>5000</v>
      </c>
    </row>
    <row r="45" spans="1:6" ht="14.25">
      <c r="A45" s="39">
        <f>A38</f>
        <v>40284</v>
      </c>
      <c r="B45" s="5" t="s">
        <v>954</v>
      </c>
      <c r="C45" s="45">
        <v>28880</v>
      </c>
      <c r="D45" s="17">
        <v>40291</v>
      </c>
      <c r="E45" s="5" t="s">
        <v>1293</v>
      </c>
      <c r="F45" s="44">
        <v>5000</v>
      </c>
    </row>
    <row r="46" spans="1:6" ht="14.25">
      <c r="A46" s="39">
        <f>A48</f>
        <v>40284</v>
      </c>
      <c r="B46" s="5" t="s">
        <v>955</v>
      </c>
      <c r="C46" s="45">
        <v>2900</v>
      </c>
      <c r="D46" s="17">
        <v>40291</v>
      </c>
      <c r="E46" s="5" t="s">
        <v>1294</v>
      </c>
      <c r="F46" s="44">
        <v>3000</v>
      </c>
    </row>
    <row r="47" spans="1:6" ht="14.25">
      <c r="A47" s="39">
        <f>A44</f>
        <v>40284</v>
      </c>
      <c r="B47" s="5" t="s">
        <v>956</v>
      </c>
      <c r="C47" s="45">
        <v>1000</v>
      </c>
      <c r="D47" s="17">
        <v>40291</v>
      </c>
      <c r="E47" s="5" t="s">
        <v>1295</v>
      </c>
      <c r="F47" s="44">
        <v>3000</v>
      </c>
    </row>
    <row r="48" spans="1:6" ht="14.25">
      <c r="A48" s="39">
        <f>A47</f>
        <v>40284</v>
      </c>
      <c r="B48" s="5" t="s">
        <v>957</v>
      </c>
      <c r="C48" s="45">
        <v>4900</v>
      </c>
      <c r="D48" s="17">
        <v>40291</v>
      </c>
      <c r="E48" s="5" t="s">
        <v>1296</v>
      </c>
      <c r="F48" s="44">
        <v>1000</v>
      </c>
    </row>
    <row r="49" spans="1:6" ht="14.25">
      <c r="A49" s="39">
        <f>A47</f>
        <v>40284</v>
      </c>
      <c r="B49" s="5" t="s">
        <v>958</v>
      </c>
      <c r="C49" s="45">
        <v>1300</v>
      </c>
      <c r="D49" s="17">
        <v>40291</v>
      </c>
      <c r="E49" s="5" t="s">
        <v>1297</v>
      </c>
      <c r="F49" s="44">
        <v>1000</v>
      </c>
    </row>
    <row r="50" spans="1:6" ht="14.25">
      <c r="A50" s="39">
        <f>A48</f>
        <v>40284</v>
      </c>
      <c r="B50" s="5" t="s">
        <v>959</v>
      </c>
      <c r="C50" s="45">
        <v>4150</v>
      </c>
      <c r="D50" s="17">
        <v>40291</v>
      </c>
      <c r="E50" s="5" t="s">
        <v>1298</v>
      </c>
      <c r="F50" s="44">
        <v>2000</v>
      </c>
    </row>
    <row r="51" spans="1:6" ht="14.25">
      <c r="A51" s="39">
        <f>A49</f>
        <v>40284</v>
      </c>
      <c r="B51" s="5" t="s">
        <v>960</v>
      </c>
      <c r="C51" s="45">
        <v>2700</v>
      </c>
      <c r="D51" s="17">
        <v>40291</v>
      </c>
      <c r="E51" s="5" t="s">
        <v>1299</v>
      </c>
      <c r="F51" s="44">
        <v>3000</v>
      </c>
    </row>
    <row r="52" spans="1:6" ht="14.25">
      <c r="A52" s="39">
        <f>A46</f>
        <v>40284</v>
      </c>
      <c r="B52" s="5" t="s">
        <v>961</v>
      </c>
      <c r="C52" s="45">
        <v>7750</v>
      </c>
      <c r="D52" s="17">
        <v>40291</v>
      </c>
      <c r="E52" s="5" t="s">
        <v>1300</v>
      </c>
      <c r="F52" s="44">
        <v>3000</v>
      </c>
    </row>
    <row r="53" spans="1:6" ht="14.25">
      <c r="A53" s="39">
        <f>A44</f>
        <v>40284</v>
      </c>
      <c r="B53" s="5" t="s">
        <v>962</v>
      </c>
      <c r="C53" s="44">
        <v>22300</v>
      </c>
      <c r="D53" s="17">
        <v>40291</v>
      </c>
      <c r="E53" s="5" t="s">
        <v>1301</v>
      </c>
      <c r="F53" s="44">
        <v>2000</v>
      </c>
    </row>
    <row r="54" spans="1:6" ht="14.25">
      <c r="A54" s="39">
        <f>A52</f>
        <v>40284</v>
      </c>
      <c r="B54" s="3" t="s">
        <v>963</v>
      </c>
      <c r="C54" s="4">
        <v>2700</v>
      </c>
      <c r="D54" s="17">
        <v>40291</v>
      </c>
      <c r="E54" s="17" t="s">
        <v>1302</v>
      </c>
      <c r="F54" s="44">
        <v>2000</v>
      </c>
    </row>
    <row r="55" spans="1:6" ht="14.25">
      <c r="A55" s="39">
        <f>A53</f>
        <v>40284</v>
      </c>
      <c r="B55" s="3" t="s">
        <v>964</v>
      </c>
      <c r="C55" s="4">
        <v>1100</v>
      </c>
      <c r="D55" s="17">
        <v>40291</v>
      </c>
      <c r="E55" s="5" t="s">
        <v>1303</v>
      </c>
      <c r="F55" s="44">
        <v>1000</v>
      </c>
    </row>
    <row r="56" spans="1:6" ht="14.25">
      <c r="A56" s="39">
        <f aca="true" t="shared" si="1" ref="A56:A61">A53</f>
        <v>40284</v>
      </c>
      <c r="B56" s="3" t="s">
        <v>965</v>
      </c>
      <c r="C56" s="4">
        <v>1000</v>
      </c>
      <c r="D56" s="17">
        <v>40291</v>
      </c>
      <c r="E56" s="5" t="s">
        <v>1304</v>
      </c>
      <c r="F56" s="44">
        <v>1000</v>
      </c>
    </row>
    <row r="57" spans="1:6" ht="14.25">
      <c r="A57" s="39">
        <f t="shared" si="1"/>
        <v>40284</v>
      </c>
      <c r="B57" s="3" t="s">
        <v>966</v>
      </c>
      <c r="C57" s="4">
        <v>100</v>
      </c>
      <c r="D57" s="17">
        <v>40291</v>
      </c>
      <c r="E57" s="5" t="s">
        <v>1305</v>
      </c>
      <c r="F57" s="44">
        <v>3000</v>
      </c>
    </row>
    <row r="58" spans="1:6" ht="14.25">
      <c r="A58" s="39">
        <f t="shared" si="1"/>
        <v>40284</v>
      </c>
      <c r="B58" s="3" t="s">
        <v>967</v>
      </c>
      <c r="C58" s="4">
        <v>11600</v>
      </c>
      <c r="D58" s="17">
        <v>40291</v>
      </c>
      <c r="E58" s="5" t="s">
        <v>1306</v>
      </c>
      <c r="F58" s="44">
        <v>500</v>
      </c>
    </row>
    <row r="59" spans="1:6" ht="14.25">
      <c r="A59" s="39">
        <f t="shared" si="1"/>
        <v>40284</v>
      </c>
      <c r="B59" s="3" t="s">
        <v>968</v>
      </c>
      <c r="C59" s="4">
        <v>1750</v>
      </c>
      <c r="D59" s="17">
        <v>40291</v>
      </c>
      <c r="E59" s="5" t="s">
        <v>1307</v>
      </c>
      <c r="F59" s="44">
        <v>3235</v>
      </c>
    </row>
    <row r="60" spans="1:6" ht="14.25">
      <c r="A60" s="39">
        <f t="shared" si="1"/>
        <v>40284</v>
      </c>
      <c r="B60" s="3" t="s">
        <v>969</v>
      </c>
      <c r="C60" s="4">
        <v>80009</v>
      </c>
      <c r="D60" s="17">
        <v>40291</v>
      </c>
      <c r="E60" s="5" t="s">
        <v>1308</v>
      </c>
      <c r="F60" s="44">
        <v>1000</v>
      </c>
    </row>
    <row r="61" spans="1:6" ht="14.25">
      <c r="A61" s="39">
        <f t="shared" si="1"/>
        <v>40284</v>
      </c>
      <c r="B61" s="3" t="s">
        <v>970</v>
      </c>
      <c r="C61" s="4">
        <v>300</v>
      </c>
      <c r="D61" s="17">
        <v>40291</v>
      </c>
      <c r="E61" s="5" t="s">
        <v>1309</v>
      </c>
      <c r="F61" s="44">
        <v>10000</v>
      </c>
    </row>
    <row r="62" spans="1:6" ht="14.25">
      <c r="A62" s="39">
        <f aca="true" t="shared" si="2" ref="A62:A68">A54</f>
        <v>40284</v>
      </c>
      <c r="B62" s="3" t="s">
        <v>971</v>
      </c>
      <c r="C62" s="4">
        <v>2850</v>
      </c>
      <c r="D62" s="17">
        <v>40291</v>
      </c>
      <c r="E62" s="5" t="s">
        <v>1310</v>
      </c>
      <c r="F62" s="44">
        <v>1920</v>
      </c>
    </row>
    <row r="63" spans="1:6" ht="14.25">
      <c r="A63" s="39">
        <f t="shared" si="2"/>
        <v>40284</v>
      </c>
      <c r="B63" s="3" t="s">
        <v>972</v>
      </c>
      <c r="C63" s="4">
        <v>1400</v>
      </c>
      <c r="D63" s="17">
        <v>40291</v>
      </c>
      <c r="E63" s="5" t="s">
        <v>1311</v>
      </c>
      <c r="F63" s="44">
        <v>4009.9</v>
      </c>
    </row>
    <row r="64" spans="1:6" ht="14.25">
      <c r="A64" s="39">
        <f t="shared" si="2"/>
        <v>40284</v>
      </c>
      <c r="B64" s="3" t="s">
        <v>973</v>
      </c>
      <c r="C64" s="4">
        <v>4250</v>
      </c>
      <c r="D64" s="17">
        <v>40291</v>
      </c>
      <c r="E64" s="5" t="s">
        <v>971</v>
      </c>
      <c r="F64" s="44">
        <v>1900</v>
      </c>
    </row>
    <row r="65" spans="1:6" ht="14.25">
      <c r="A65" s="39">
        <f t="shared" si="2"/>
        <v>40284</v>
      </c>
      <c r="B65" s="3" t="s">
        <v>974</v>
      </c>
      <c r="C65" s="4">
        <v>8650</v>
      </c>
      <c r="D65" s="17">
        <v>40291</v>
      </c>
      <c r="E65" s="5" t="s">
        <v>1312</v>
      </c>
      <c r="F65" s="44">
        <v>1440</v>
      </c>
    </row>
    <row r="66" spans="1:6" ht="14.25">
      <c r="A66" s="39">
        <f t="shared" si="2"/>
        <v>40284</v>
      </c>
      <c r="B66" s="3" t="s">
        <v>975</v>
      </c>
      <c r="C66" s="4">
        <v>500</v>
      </c>
      <c r="D66" s="17">
        <v>40291</v>
      </c>
      <c r="E66" s="5" t="s">
        <v>1313</v>
      </c>
      <c r="F66" s="44">
        <v>2000</v>
      </c>
    </row>
    <row r="67" spans="1:6" ht="14.25">
      <c r="A67" s="39">
        <f t="shared" si="2"/>
        <v>40284</v>
      </c>
      <c r="B67" s="3" t="s">
        <v>976</v>
      </c>
      <c r="C67" s="4">
        <v>2000</v>
      </c>
      <c r="D67" s="17">
        <v>40291</v>
      </c>
      <c r="E67" s="5" t="s">
        <v>937</v>
      </c>
      <c r="F67" s="44">
        <v>350</v>
      </c>
    </row>
    <row r="68" spans="1:6" ht="14.25">
      <c r="A68" s="39">
        <f t="shared" si="2"/>
        <v>40284</v>
      </c>
      <c r="B68" s="3" t="s">
        <v>977</v>
      </c>
      <c r="C68" s="4">
        <v>3410</v>
      </c>
      <c r="D68" s="17">
        <v>40291</v>
      </c>
      <c r="E68" s="5" t="s">
        <v>1314</v>
      </c>
      <c r="F68" s="44">
        <v>1150</v>
      </c>
    </row>
    <row r="69" spans="1:6" ht="14.25">
      <c r="A69" s="39">
        <f aca="true" t="shared" si="3" ref="A69:A75">A62</f>
        <v>40284</v>
      </c>
      <c r="B69" s="3" t="s">
        <v>978</v>
      </c>
      <c r="C69" s="4">
        <v>200</v>
      </c>
      <c r="D69" s="17">
        <v>40291</v>
      </c>
      <c r="E69" s="5" t="s">
        <v>1315</v>
      </c>
      <c r="F69" s="44">
        <v>500</v>
      </c>
    </row>
    <row r="70" spans="1:6" ht="14.25">
      <c r="A70" s="39">
        <f t="shared" si="3"/>
        <v>40284</v>
      </c>
      <c r="B70" s="3" t="s">
        <v>979</v>
      </c>
      <c r="C70" s="4">
        <v>7250</v>
      </c>
      <c r="D70" s="39">
        <f>D69</f>
        <v>40291</v>
      </c>
      <c r="E70" s="8" t="s">
        <v>1316</v>
      </c>
      <c r="F70" s="8">
        <v>400</v>
      </c>
    </row>
    <row r="71" spans="1:6" ht="14.25">
      <c r="A71" s="39">
        <f t="shared" si="3"/>
        <v>40284</v>
      </c>
      <c r="B71" s="3" t="s">
        <v>980</v>
      </c>
      <c r="C71" s="4">
        <v>500</v>
      </c>
      <c r="D71" s="39">
        <f aca="true" t="shared" si="4" ref="D71:D89">D70</f>
        <v>40291</v>
      </c>
      <c r="E71" s="8" t="s">
        <v>245</v>
      </c>
      <c r="F71" s="8">
        <v>13500</v>
      </c>
    </row>
    <row r="72" spans="1:6" ht="14.25">
      <c r="A72" s="39">
        <f t="shared" si="3"/>
        <v>40284</v>
      </c>
      <c r="B72" s="3" t="s">
        <v>981</v>
      </c>
      <c r="C72" s="4">
        <v>100</v>
      </c>
      <c r="D72" s="39">
        <f t="shared" si="4"/>
        <v>40291</v>
      </c>
      <c r="E72" s="8" t="s">
        <v>246</v>
      </c>
      <c r="F72" s="8">
        <v>2770</v>
      </c>
    </row>
    <row r="73" spans="1:6" ht="14.25">
      <c r="A73" s="39">
        <f t="shared" si="3"/>
        <v>40284</v>
      </c>
      <c r="B73" s="3" t="s">
        <v>982</v>
      </c>
      <c r="C73" s="4">
        <v>4450</v>
      </c>
      <c r="D73" s="39">
        <f t="shared" si="4"/>
        <v>40291</v>
      </c>
      <c r="E73" s="8" t="s">
        <v>247</v>
      </c>
      <c r="F73" s="8">
        <v>4985.7</v>
      </c>
    </row>
    <row r="74" spans="1:6" ht="14.25">
      <c r="A74" s="39">
        <f t="shared" si="3"/>
        <v>40284</v>
      </c>
      <c r="B74" s="3" t="s">
        <v>983</v>
      </c>
      <c r="C74" s="4">
        <v>5000</v>
      </c>
      <c r="D74" s="39">
        <f t="shared" si="4"/>
        <v>40291</v>
      </c>
      <c r="E74" s="8" t="s">
        <v>248</v>
      </c>
      <c r="F74" s="8">
        <v>100</v>
      </c>
    </row>
    <row r="75" spans="1:6" ht="14.25">
      <c r="A75" s="39">
        <f t="shared" si="3"/>
        <v>40284</v>
      </c>
      <c r="B75" s="3" t="s">
        <v>984</v>
      </c>
      <c r="C75" s="4">
        <v>550</v>
      </c>
      <c r="D75" s="39">
        <f t="shared" si="4"/>
        <v>40291</v>
      </c>
      <c r="E75" s="8" t="s">
        <v>249</v>
      </c>
      <c r="F75" s="8">
        <v>3060</v>
      </c>
    </row>
    <row r="76" spans="1:6" ht="14.25">
      <c r="A76" s="39">
        <f>A70</f>
        <v>40284</v>
      </c>
      <c r="B76" s="3" t="s">
        <v>985</v>
      </c>
      <c r="C76" s="4">
        <v>1000</v>
      </c>
      <c r="D76" s="39">
        <f t="shared" si="4"/>
        <v>40291</v>
      </c>
      <c r="E76" s="8" t="s">
        <v>250</v>
      </c>
      <c r="F76" s="8">
        <v>1000</v>
      </c>
    </row>
    <row r="77" spans="1:6" ht="14.25">
      <c r="A77" s="39">
        <f>A36</f>
        <v>40284</v>
      </c>
      <c r="B77" s="5" t="s">
        <v>938</v>
      </c>
      <c r="C77" s="45">
        <v>87.07</v>
      </c>
      <c r="D77" s="39">
        <f t="shared" si="4"/>
        <v>40291</v>
      </c>
      <c r="E77" s="8" t="s">
        <v>251</v>
      </c>
      <c r="F77" s="8">
        <v>2970</v>
      </c>
    </row>
    <row r="78" spans="1:6" ht="14.25">
      <c r="A78" s="39">
        <f>A37</f>
        <v>40284</v>
      </c>
      <c r="B78" s="5" t="s">
        <v>928</v>
      </c>
      <c r="C78" s="45">
        <v>5177.1</v>
      </c>
      <c r="D78" s="39">
        <f t="shared" si="4"/>
        <v>40291</v>
      </c>
      <c r="E78" s="8" t="s">
        <v>252</v>
      </c>
      <c r="F78" s="8">
        <v>4000</v>
      </c>
    </row>
    <row r="79" spans="1:6" ht="14.25">
      <c r="A79" s="39">
        <v>40287</v>
      </c>
      <c r="B79" s="5" t="s">
        <v>986</v>
      </c>
      <c r="C79" s="45">
        <v>100</v>
      </c>
      <c r="D79" s="39">
        <f t="shared" si="4"/>
        <v>40291</v>
      </c>
      <c r="E79" s="8" t="s">
        <v>1317</v>
      </c>
      <c r="F79" s="8">
        <v>512</v>
      </c>
    </row>
    <row r="80" spans="1:6" ht="14.25">
      <c r="A80" s="39">
        <f>A79</f>
        <v>40287</v>
      </c>
      <c r="B80" s="5" t="s">
        <v>987</v>
      </c>
      <c r="C80" s="45">
        <v>100</v>
      </c>
      <c r="D80" s="39">
        <f t="shared" si="4"/>
        <v>40291</v>
      </c>
      <c r="E80" s="8" t="s">
        <v>254</v>
      </c>
      <c r="F80" s="8">
        <v>5950</v>
      </c>
    </row>
    <row r="81" spans="1:6" ht="14.25">
      <c r="A81" s="39">
        <f aca="true" t="shared" si="5" ref="A81:A144">A80</f>
        <v>40287</v>
      </c>
      <c r="B81" s="5" t="s">
        <v>988</v>
      </c>
      <c r="C81" s="45">
        <v>20</v>
      </c>
      <c r="D81" s="39">
        <f t="shared" si="4"/>
        <v>40291</v>
      </c>
      <c r="E81" s="8" t="s">
        <v>255</v>
      </c>
      <c r="F81" s="8">
        <v>2400</v>
      </c>
    </row>
    <row r="82" spans="1:6" ht="14.25">
      <c r="A82" s="39">
        <f t="shared" si="5"/>
        <v>40287</v>
      </c>
      <c r="B82" s="5" t="s">
        <v>989</v>
      </c>
      <c r="C82" s="45">
        <v>5100</v>
      </c>
      <c r="D82" s="39">
        <f t="shared" si="4"/>
        <v>40291</v>
      </c>
      <c r="E82" s="8" t="s">
        <v>256</v>
      </c>
      <c r="F82" s="8">
        <v>300</v>
      </c>
    </row>
    <row r="83" spans="1:6" ht="14.25">
      <c r="A83" s="39">
        <f t="shared" si="5"/>
        <v>40287</v>
      </c>
      <c r="B83" s="5" t="s">
        <v>990</v>
      </c>
      <c r="C83" s="45">
        <v>3060</v>
      </c>
      <c r="D83" s="39">
        <f t="shared" si="4"/>
        <v>40291</v>
      </c>
      <c r="E83" s="8" t="s">
        <v>257</v>
      </c>
      <c r="F83" s="8">
        <v>500000</v>
      </c>
    </row>
    <row r="84" spans="1:6" ht="14.25">
      <c r="A84" s="39">
        <f t="shared" si="5"/>
        <v>40287</v>
      </c>
      <c r="B84" s="5" t="s">
        <v>991</v>
      </c>
      <c r="C84" s="45">
        <v>4040</v>
      </c>
      <c r="D84" s="39">
        <f t="shared" si="4"/>
        <v>40291</v>
      </c>
      <c r="E84" s="8" t="s">
        <v>1318</v>
      </c>
      <c r="F84" s="8">
        <v>200</v>
      </c>
    </row>
    <row r="85" spans="1:6" ht="14.25">
      <c r="A85" s="39">
        <f t="shared" si="5"/>
        <v>40287</v>
      </c>
      <c r="B85" s="5" t="s">
        <v>992</v>
      </c>
      <c r="C85" s="45">
        <v>600</v>
      </c>
      <c r="D85" s="39">
        <f t="shared" si="4"/>
        <v>40291</v>
      </c>
      <c r="E85" s="8" t="s">
        <v>258</v>
      </c>
      <c r="F85" s="8">
        <v>1000</v>
      </c>
    </row>
    <row r="86" spans="1:6" ht="14.25">
      <c r="A86" s="39">
        <f t="shared" si="5"/>
        <v>40287</v>
      </c>
      <c r="B86" s="5" t="s">
        <v>993</v>
      </c>
      <c r="C86" s="45">
        <v>100</v>
      </c>
      <c r="D86" s="39">
        <f t="shared" si="4"/>
        <v>40291</v>
      </c>
      <c r="E86" s="8" t="s">
        <v>259</v>
      </c>
      <c r="F86" s="8">
        <v>1000</v>
      </c>
    </row>
    <row r="87" spans="1:6" ht="14.25">
      <c r="A87" s="39">
        <f t="shared" si="5"/>
        <v>40287</v>
      </c>
      <c r="B87" s="5" t="s">
        <v>994</v>
      </c>
      <c r="C87" s="45">
        <v>4350</v>
      </c>
      <c r="D87" s="39">
        <f t="shared" si="4"/>
        <v>40291</v>
      </c>
      <c r="E87" s="8" t="s">
        <v>260</v>
      </c>
      <c r="F87" s="8">
        <v>100000</v>
      </c>
    </row>
    <row r="88" spans="1:6" ht="14.25">
      <c r="A88" s="39">
        <f t="shared" si="5"/>
        <v>40287</v>
      </c>
      <c r="B88" s="5" t="s">
        <v>995</v>
      </c>
      <c r="C88" s="45">
        <v>3260</v>
      </c>
      <c r="D88" s="39">
        <f t="shared" si="4"/>
        <v>40291</v>
      </c>
      <c r="E88" s="8" t="s">
        <v>1319</v>
      </c>
      <c r="F88" s="8">
        <v>37873.7</v>
      </c>
    </row>
    <row r="89" spans="1:6" ht="14.25">
      <c r="A89" s="39">
        <f t="shared" si="5"/>
        <v>40287</v>
      </c>
      <c r="B89" s="5" t="s">
        <v>996</v>
      </c>
      <c r="C89" s="45">
        <v>2000</v>
      </c>
      <c r="D89" s="39">
        <f t="shared" si="4"/>
        <v>40291</v>
      </c>
      <c r="E89" s="8" t="s">
        <v>1320</v>
      </c>
      <c r="F89" s="8">
        <v>10622.2</v>
      </c>
    </row>
    <row r="90" spans="1:6" ht="14.25">
      <c r="A90" s="39">
        <f t="shared" si="5"/>
        <v>40287</v>
      </c>
      <c r="B90" s="5" t="s">
        <v>997</v>
      </c>
      <c r="C90" s="45">
        <v>1650</v>
      </c>
      <c r="D90" s="17">
        <v>40293</v>
      </c>
      <c r="E90" s="5" t="s">
        <v>1321</v>
      </c>
      <c r="F90" s="44">
        <v>37467.8</v>
      </c>
    </row>
    <row r="91" spans="1:6" ht="14.25">
      <c r="A91" s="39">
        <f t="shared" si="5"/>
        <v>40287</v>
      </c>
      <c r="B91" s="5" t="s">
        <v>998</v>
      </c>
      <c r="C91" s="45">
        <v>17500</v>
      </c>
      <c r="D91" s="17">
        <v>40293</v>
      </c>
      <c r="E91" s="5" t="s">
        <v>1322</v>
      </c>
      <c r="F91" s="44">
        <v>100</v>
      </c>
    </row>
    <row r="92" spans="1:6" ht="14.25">
      <c r="A92" s="39">
        <f t="shared" si="5"/>
        <v>40287</v>
      </c>
      <c r="B92" s="5" t="s">
        <v>999</v>
      </c>
      <c r="C92" s="45">
        <v>3500</v>
      </c>
      <c r="D92" s="17">
        <v>40293</v>
      </c>
      <c r="E92" s="5" t="s">
        <v>1323</v>
      </c>
      <c r="F92" s="44">
        <v>160</v>
      </c>
    </row>
    <row r="93" spans="1:6" ht="14.25">
      <c r="A93" s="39">
        <f t="shared" si="5"/>
        <v>40287</v>
      </c>
      <c r="B93" s="5" t="s">
        <v>1000</v>
      </c>
      <c r="C93" s="45">
        <v>3630</v>
      </c>
      <c r="D93" s="17">
        <v>40293</v>
      </c>
      <c r="E93" s="5" t="s">
        <v>1324</v>
      </c>
      <c r="F93" s="44">
        <v>1620.2</v>
      </c>
    </row>
    <row r="94" spans="1:6" ht="14.25">
      <c r="A94" s="39">
        <f t="shared" si="5"/>
        <v>40287</v>
      </c>
      <c r="B94" s="5" t="s">
        <v>1001</v>
      </c>
      <c r="C94" s="45">
        <v>3120</v>
      </c>
      <c r="D94" s="17">
        <v>40293</v>
      </c>
      <c r="E94" s="5" t="s">
        <v>1325</v>
      </c>
      <c r="F94" s="44">
        <v>1623.1</v>
      </c>
    </row>
    <row r="95" spans="1:6" ht="14.25">
      <c r="A95" s="39">
        <f t="shared" si="5"/>
        <v>40287</v>
      </c>
      <c r="B95" s="5" t="s">
        <v>1002</v>
      </c>
      <c r="C95" s="45">
        <v>12670</v>
      </c>
      <c r="D95" s="17">
        <v>40293</v>
      </c>
      <c r="E95" s="5" t="s">
        <v>1326</v>
      </c>
      <c r="F95" s="44">
        <v>2584.1</v>
      </c>
    </row>
    <row r="96" spans="1:6" ht="14.25">
      <c r="A96" s="39">
        <f t="shared" si="5"/>
        <v>40287</v>
      </c>
      <c r="B96" s="5" t="s">
        <v>1003</v>
      </c>
      <c r="C96" s="45">
        <v>7650</v>
      </c>
      <c r="D96" s="17">
        <v>40293</v>
      </c>
      <c r="E96" s="5" t="s">
        <v>1327</v>
      </c>
      <c r="F96" s="44">
        <v>18000</v>
      </c>
    </row>
    <row r="97" spans="1:6" ht="14.25">
      <c r="A97" s="39">
        <f t="shared" si="5"/>
        <v>40287</v>
      </c>
      <c r="B97" s="5" t="s">
        <v>1004</v>
      </c>
      <c r="C97" s="45">
        <v>3500</v>
      </c>
      <c r="D97" s="17">
        <v>40293</v>
      </c>
      <c r="E97" s="5" t="s">
        <v>1328</v>
      </c>
      <c r="F97" s="44">
        <v>5000</v>
      </c>
    </row>
    <row r="98" spans="1:6" ht="14.25">
      <c r="A98" s="39">
        <f t="shared" si="5"/>
        <v>40287</v>
      </c>
      <c r="B98" s="5" t="s">
        <v>1005</v>
      </c>
      <c r="C98" s="45">
        <v>9470</v>
      </c>
      <c r="D98" s="17">
        <v>40293</v>
      </c>
      <c r="E98" s="5" t="s">
        <v>1329</v>
      </c>
      <c r="F98" s="44">
        <v>20000</v>
      </c>
    </row>
    <row r="99" spans="1:6" ht="14.25">
      <c r="A99" s="39">
        <f t="shared" si="5"/>
        <v>40287</v>
      </c>
      <c r="B99" s="5" t="s">
        <v>1006</v>
      </c>
      <c r="C99" s="45">
        <v>200</v>
      </c>
      <c r="D99" s="17">
        <v>40293</v>
      </c>
      <c r="E99" s="5" t="s">
        <v>1330</v>
      </c>
      <c r="F99" s="44">
        <v>150000</v>
      </c>
    </row>
    <row r="100" spans="1:6" ht="14.25">
      <c r="A100" s="39">
        <f t="shared" si="5"/>
        <v>40287</v>
      </c>
      <c r="B100" s="5" t="s">
        <v>1007</v>
      </c>
      <c r="C100" s="45">
        <v>5200</v>
      </c>
      <c r="D100" s="17">
        <v>40293</v>
      </c>
      <c r="E100" s="5" t="s">
        <v>1331</v>
      </c>
      <c r="F100" s="44">
        <v>10000</v>
      </c>
    </row>
    <row r="101" spans="1:6" ht="14.25">
      <c r="A101" s="39">
        <f t="shared" si="5"/>
        <v>40287</v>
      </c>
      <c r="B101" s="5" t="s">
        <v>1008</v>
      </c>
      <c r="C101" s="45">
        <v>11840</v>
      </c>
      <c r="D101" s="17">
        <v>40293</v>
      </c>
      <c r="E101" s="5" t="s">
        <v>1332</v>
      </c>
      <c r="F101" s="44">
        <v>3940</v>
      </c>
    </row>
    <row r="102" spans="1:6" ht="14.25">
      <c r="A102" s="39">
        <f t="shared" si="5"/>
        <v>40287</v>
      </c>
      <c r="B102" s="5" t="s">
        <v>1009</v>
      </c>
      <c r="C102" s="45">
        <v>6850</v>
      </c>
      <c r="D102" s="17">
        <v>40293</v>
      </c>
      <c r="E102" s="5" t="s">
        <v>1333</v>
      </c>
      <c r="F102" s="44">
        <v>7000</v>
      </c>
    </row>
    <row r="103" spans="1:6" ht="14.25">
      <c r="A103" s="39">
        <f t="shared" si="5"/>
        <v>40287</v>
      </c>
      <c r="B103" s="5" t="s">
        <v>1010</v>
      </c>
      <c r="C103" s="45">
        <v>11250</v>
      </c>
      <c r="D103" s="17">
        <v>40293</v>
      </c>
      <c r="E103" s="5" t="s">
        <v>1334</v>
      </c>
      <c r="F103" s="44">
        <v>6480</v>
      </c>
    </row>
    <row r="104" spans="1:6" ht="14.25">
      <c r="A104" s="39">
        <f t="shared" si="5"/>
        <v>40287</v>
      </c>
      <c r="B104" s="5" t="s">
        <v>1011</v>
      </c>
      <c r="C104" s="45">
        <v>2050</v>
      </c>
      <c r="D104" s="17">
        <v>40293</v>
      </c>
      <c r="E104" s="5" t="s">
        <v>1335</v>
      </c>
      <c r="F104" s="44">
        <v>20000</v>
      </c>
    </row>
    <row r="105" spans="1:6" ht="14.25">
      <c r="A105" s="39">
        <f t="shared" si="5"/>
        <v>40287</v>
      </c>
      <c r="B105" s="5" t="s">
        <v>364</v>
      </c>
      <c r="C105" s="45">
        <v>100</v>
      </c>
      <c r="D105" s="17">
        <v>40293</v>
      </c>
      <c r="E105" s="5" t="s">
        <v>1336</v>
      </c>
      <c r="F105" s="44">
        <v>5000</v>
      </c>
    </row>
    <row r="106" spans="1:6" ht="14.25">
      <c r="A106" s="39">
        <f t="shared" si="5"/>
        <v>40287</v>
      </c>
      <c r="B106" s="5" t="s">
        <v>1012</v>
      </c>
      <c r="C106" s="45">
        <v>500</v>
      </c>
      <c r="D106" s="17">
        <v>40293</v>
      </c>
      <c r="E106" s="5" t="s">
        <v>1337</v>
      </c>
      <c r="F106" s="44">
        <v>50</v>
      </c>
    </row>
    <row r="107" spans="1:6" ht="14.25">
      <c r="A107" s="39">
        <f t="shared" si="5"/>
        <v>40287</v>
      </c>
      <c r="B107" s="5" t="s">
        <v>1013</v>
      </c>
      <c r="C107" s="45">
        <v>4140</v>
      </c>
      <c r="D107" s="17">
        <v>40293</v>
      </c>
      <c r="E107" s="5" t="s">
        <v>1338</v>
      </c>
      <c r="F107" s="44">
        <v>1260</v>
      </c>
    </row>
    <row r="108" spans="1:6" ht="14.25">
      <c r="A108" s="39">
        <f t="shared" si="5"/>
        <v>40287</v>
      </c>
      <c r="B108" s="5" t="s">
        <v>1014</v>
      </c>
      <c r="C108" s="45">
        <v>5000</v>
      </c>
      <c r="D108" s="17">
        <v>40293</v>
      </c>
      <c r="E108" s="5" t="s">
        <v>1339</v>
      </c>
      <c r="F108" s="44">
        <v>3067.7</v>
      </c>
    </row>
    <row r="109" spans="1:6" ht="14.25">
      <c r="A109" s="39">
        <f t="shared" si="5"/>
        <v>40287</v>
      </c>
      <c r="B109" s="5" t="s">
        <v>1015</v>
      </c>
      <c r="C109" s="45">
        <v>1920</v>
      </c>
      <c r="D109" s="17">
        <v>40293</v>
      </c>
      <c r="E109" s="5" t="s">
        <v>1340</v>
      </c>
      <c r="F109" s="44">
        <v>27000</v>
      </c>
    </row>
    <row r="110" spans="1:6" ht="14.25">
      <c r="A110" s="39">
        <f t="shared" si="5"/>
        <v>40287</v>
      </c>
      <c r="B110" s="5" t="s">
        <v>1016</v>
      </c>
      <c r="C110" s="45">
        <v>1250</v>
      </c>
      <c r="D110" s="17">
        <v>40293</v>
      </c>
      <c r="E110" s="5" t="s">
        <v>1341</v>
      </c>
      <c r="F110" s="44">
        <v>1000</v>
      </c>
    </row>
    <row r="111" spans="1:6" ht="14.25">
      <c r="A111" s="39">
        <f t="shared" si="5"/>
        <v>40287</v>
      </c>
      <c r="B111" s="5" t="s">
        <v>1017</v>
      </c>
      <c r="C111" s="45">
        <v>30</v>
      </c>
      <c r="D111" s="17">
        <v>40293</v>
      </c>
      <c r="E111" s="5" t="s">
        <v>1342</v>
      </c>
      <c r="F111" s="44">
        <v>1000</v>
      </c>
    </row>
    <row r="112" spans="1:6" ht="14.25">
      <c r="A112" s="39">
        <f t="shared" si="5"/>
        <v>40287</v>
      </c>
      <c r="B112" s="5" t="s">
        <v>1018</v>
      </c>
      <c r="C112" s="45">
        <v>30</v>
      </c>
      <c r="D112" s="17">
        <v>40293</v>
      </c>
      <c r="E112" s="5" t="s">
        <v>1343</v>
      </c>
      <c r="F112" s="44">
        <v>2000</v>
      </c>
    </row>
    <row r="113" spans="1:6" ht="14.25">
      <c r="A113" s="39">
        <f t="shared" si="5"/>
        <v>40287</v>
      </c>
      <c r="B113" s="5" t="s">
        <v>1019</v>
      </c>
      <c r="C113" s="45">
        <v>470</v>
      </c>
      <c r="D113" s="17">
        <v>40293</v>
      </c>
      <c r="E113" s="5" t="s">
        <v>364</v>
      </c>
      <c r="F113" s="44">
        <v>500</v>
      </c>
    </row>
    <row r="114" spans="1:6" ht="14.25">
      <c r="A114" s="39">
        <f t="shared" si="5"/>
        <v>40287</v>
      </c>
      <c r="B114" s="5" t="s">
        <v>1020</v>
      </c>
      <c r="C114" s="45">
        <v>6337</v>
      </c>
      <c r="D114" s="17">
        <v>40293</v>
      </c>
      <c r="E114" s="5" t="s">
        <v>1344</v>
      </c>
      <c r="F114" s="44">
        <v>10000</v>
      </c>
    </row>
    <row r="115" spans="1:6" ht="14.25">
      <c r="A115" s="39">
        <f t="shared" si="5"/>
        <v>40287</v>
      </c>
      <c r="B115" s="5" t="s">
        <v>1021</v>
      </c>
      <c r="C115" s="45">
        <v>31800</v>
      </c>
      <c r="D115" s="17">
        <v>40293</v>
      </c>
      <c r="E115" s="5" t="s">
        <v>1345</v>
      </c>
      <c r="F115" s="44">
        <v>8000</v>
      </c>
    </row>
    <row r="116" spans="1:6" ht="14.25">
      <c r="A116" s="39">
        <f t="shared" si="5"/>
        <v>40287</v>
      </c>
      <c r="B116" s="5" t="s">
        <v>1022</v>
      </c>
      <c r="C116" s="45">
        <v>100</v>
      </c>
      <c r="D116" s="17">
        <v>40293</v>
      </c>
      <c r="E116" s="5" t="s">
        <v>1346</v>
      </c>
      <c r="F116" s="44">
        <v>2500</v>
      </c>
    </row>
    <row r="117" spans="1:6" ht="14.25">
      <c r="A117" s="39">
        <f t="shared" si="5"/>
        <v>40287</v>
      </c>
      <c r="B117" s="5" t="s">
        <v>1023</v>
      </c>
      <c r="C117" s="45">
        <v>3600</v>
      </c>
      <c r="D117" s="17">
        <v>40294</v>
      </c>
      <c r="E117" s="5" t="s">
        <v>1129</v>
      </c>
      <c r="F117" s="44">
        <v>1000</v>
      </c>
    </row>
    <row r="118" spans="1:6" ht="14.25">
      <c r="A118" s="39">
        <f t="shared" si="5"/>
        <v>40287</v>
      </c>
      <c r="B118" s="5" t="s">
        <v>1024</v>
      </c>
      <c r="C118" s="45">
        <v>5150</v>
      </c>
      <c r="D118" s="17">
        <v>40294</v>
      </c>
      <c r="E118" s="5" t="s">
        <v>1347</v>
      </c>
      <c r="F118" s="44">
        <v>227</v>
      </c>
    </row>
    <row r="119" spans="1:6" ht="14.25">
      <c r="A119" s="39">
        <f t="shared" si="5"/>
        <v>40287</v>
      </c>
      <c r="B119" s="5" t="s">
        <v>1025</v>
      </c>
      <c r="C119" s="45">
        <v>3450</v>
      </c>
      <c r="D119" s="17">
        <v>40294</v>
      </c>
      <c r="E119" s="5" t="s">
        <v>1348</v>
      </c>
      <c r="F119" s="44">
        <v>23296</v>
      </c>
    </row>
    <row r="120" spans="1:6" ht="14.25">
      <c r="A120" s="39">
        <f t="shared" si="5"/>
        <v>40287</v>
      </c>
      <c r="B120" s="5" t="s">
        <v>1026</v>
      </c>
      <c r="C120" s="45">
        <v>22900</v>
      </c>
      <c r="D120" s="17">
        <v>40294</v>
      </c>
      <c r="E120" s="5" t="s">
        <v>1349</v>
      </c>
      <c r="F120" s="44">
        <v>20000</v>
      </c>
    </row>
    <row r="121" spans="1:6" ht="14.25">
      <c r="A121" s="39">
        <f t="shared" si="5"/>
        <v>40287</v>
      </c>
      <c r="B121" s="5" t="s">
        <v>1027</v>
      </c>
      <c r="C121" s="45">
        <v>9540</v>
      </c>
      <c r="D121" s="17">
        <v>40294</v>
      </c>
      <c r="E121" s="5" t="s">
        <v>1350</v>
      </c>
      <c r="F121" s="44">
        <v>2500</v>
      </c>
    </row>
    <row r="122" spans="1:6" ht="14.25">
      <c r="A122" s="39">
        <f t="shared" si="5"/>
        <v>40287</v>
      </c>
      <c r="B122" s="5" t="s">
        <v>1028</v>
      </c>
      <c r="C122" s="45">
        <v>10050</v>
      </c>
      <c r="D122" s="17">
        <v>40294</v>
      </c>
      <c r="E122" s="5" t="s">
        <v>1351</v>
      </c>
      <c r="F122" s="44">
        <v>2000.5</v>
      </c>
    </row>
    <row r="123" spans="1:6" ht="14.25">
      <c r="A123" s="39">
        <f t="shared" si="5"/>
        <v>40287</v>
      </c>
      <c r="B123" s="5" t="s">
        <v>1029</v>
      </c>
      <c r="C123" s="45">
        <v>9790</v>
      </c>
      <c r="D123" s="17">
        <v>40294</v>
      </c>
      <c r="E123" s="5" t="s">
        <v>1352</v>
      </c>
      <c r="F123" s="44">
        <v>33560.6</v>
      </c>
    </row>
    <row r="124" spans="1:6" ht="14.25">
      <c r="A124" s="39">
        <f t="shared" si="5"/>
        <v>40287</v>
      </c>
      <c r="B124" s="5" t="s">
        <v>1030</v>
      </c>
      <c r="C124" s="45">
        <v>8560</v>
      </c>
      <c r="D124" s="17">
        <v>40294</v>
      </c>
      <c r="E124" s="5" t="s">
        <v>1353</v>
      </c>
      <c r="F124" s="44">
        <v>1000</v>
      </c>
    </row>
    <row r="125" spans="1:6" ht="14.25">
      <c r="A125" s="39">
        <f t="shared" si="5"/>
        <v>40287</v>
      </c>
      <c r="B125" s="5" t="s">
        <v>1031</v>
      </c>
      <c r="C125" s="45">
        <v>1700</v>
      </c>
      <c r="D125" s="17">
        <v>40294</v>
      </c>
      <c r="E125" s="5" t="s">
        <v>1354</v>
      </c>
      <c r="F125" s="44">
        <v>15180</v>
      </c>
    </row>
    <row r="126" spans="1:6" ht="14.25">
      <c r="A126" s="39">
        <f t="shared" si="5"/>
        <v>40287</v>
      </c>
      <c r="B126" s="5" t="s">
        <v>1032</v>
      </c>
      <c r="C126" s="45">
        <v>13350</v>
      </c>
      <c r="D126" s="17">
        <v>40294</v>
      </c>
      <c r="E126" s="5" t="s">
        <v>1355</v>
      </c>
      <c r="F126" s="44">
        <v>3000</v>
      </c>
    </row>
    <row r="127" spans="1:6" ht="14.25">
      <c r="A127" s="39">
        <f t="shared" si="5"/>
        <v>40287</v>
      </c>
      <c r="B127" s="3" t="s">
        <v>1033</v>
      </c>
      <c r="C127" s="13">
        <v>1000.1</v>
      </c>
      <c r="D127" s="17">
        <v>40294</v>
      </c>
      <c r="E127" s="17" t="s">
        <v>1356</v>
      </c>
      <c r="F127" s="44">
        <v>1400</v>
      </c>
    </row>
    <row r="128" spans="1:6" ht="14.25">
      <c r="A128" s="39">
        <f t="shared" si="5"/>
        <v>40287</v>
      </c>
      <c r="B128" s="3" t="s">
        <v>1034</v>
      </c>
      <c r="C128" s="13">
        <v>100</v>
      </c>
      <c r="D128" s="17">
        <v>40294</v>
      </c>
      <c r="E128" s="5" t="s">
        <v>1349</v>
      </c>
      <c r="F128" s="44">
        <v>11660</v>
      </c>
    </row>
    <row r="129" spans="1:6" ht="14.25">
      <c r="A129" s="39">
        <f t="shared" si="5"/>
        <v>40287</v>
      </c>
      <c r="B129" s="3" t="s">
        <v>1035</v>
      </c>
      <c r="C129" s="13">
        <v>930</v>
      </c>
      <c r="D129" s="17">
        <v>40294</v>
      </c>
      <c r="E129" s="5" t="s">
        <v>1357</v>
      </c>
      <c r="F129" s="44">
        <v>60000</v>
      </c>
    </row>
    <row r="130" spans="1:6" ht="14.25">
      <c r="A130" s="39">
        <f t="shared" si="5"/>
        <v>40287</v>
      </c>
      <c r="B130" s="6" t="s">
        <v>1036</v>
      </c>
      <c r="C130" s="50">
        <v>8855</v>
      </c>
      <c r="D130" s="17">
        <v>40294</v>
      </c>
      <c r="E130" s="5" t="s">
        <v>1357</v>
      </c>
      <c r="F130" s="44">
        <v>44531.8</v>
      </c>
    </row>
    <row r="131" spans="1:6" ht="14.25">
      <c r="A131" s="39">
        <f t="shared" si="5"/>
        <v>40287</v>
      </c>
      <c r="B131" s="6" t="s">
        <v>171</v>
      </c>
      <c r="C131" s="50">
        <v>50000</v>
      </c>
      <c r="D131" s="17">
        <v>40294</v>
      </c>
      <c r="E131" s="5" t="s">
        <v>1358</v>
      </c>
      <c r="F131" s="44">
        <v>4177.5</v>
      </c>
    </row>
    <row r="132" spans="1:6" ht="14.25">
      <c r="A132" s="39">
        <f t="shared" si="5"/>
        <v>40287</v>
      </c>
      <c r="B132" s="6" t="s">
        <v>1037</v>
      </c>
      <c r="C132" s="50">
        <v>3000</v>
      </c>
      <c r="D132" s="17">
        <v>40294</v>
      </c>
      <c r="E132" s="5" t="s">
        <v>1359</v>
      </c>
      <c r="F132" s="44">
        <v>200</v>
      </c>
    </row>
    <row r="133" spans="1:6" ht="14.25">
      <c r="A133" s="39">
        <f t="shared" si="5"/>
        <v>40287</v>
      </c>
      <c r="B133" s="6" t="s">
        <v>1038</v>
      </c>
      <c r="C133" s="50">
        <v>6000</v>
      </c>
      <c r="D133" s="17">
        <v>40294</v>
      </c>
      <c r="E133" s="5" t="s">
        <v>1360</v>
      </c>
      <c r="F133" s="44">
        <v>2000</v>
      </c>
    </row>
    <row r="134" spans="1:6" ht="14.25">
      <c r="A134" s="39">
        <f t="shared" si="5"/>
        <v>40287</v>
      </c>
      <c r="B134" s="6" t="s">
        <v>1039</v>
      </c>
      <c r="C134" s="50">
        <v>600</v>
      </c>
      <c r="D134" s="17">
        <v>40294</v>
      </c>
      <c r="E134" s="5" t="s">
        <v>1361</v>
      </c>
      <c r="F134" s="44">
        <v>1000</v>
      </c>
    </row>
    <row r="135" spans="1:6" ht="14.25">
      <c r="A135" s="39">
        <f t="shared" si="5"/>
        <v>40287</v>
      </c>
      <c r="B135" s="6" t="s">
        <v>1040</v>
      </c>
      <c r="C135" s="50">
        <v>500</v>
      </c>
      <c r="D135" s="17">
        <v>40294</v>
      </c>
      <c r="E135" s="5" t="s">
        <v>1362</v>
      </c>
      <c r="F135" s="44">
        <v>17226</v>
      </c>
    </row>
    <row r="136" spans="1:6" ht="14.25">
      <c r="A136" s="39">
        <f t="shared" si="5"/>
        <v>40287</v>
      </c>
      <c r="B136" s="6" t="s">
        <v>1041</v>
      </c>
      <c r="C136" s="50">
        <v>100</v>
      </c>
      <c r="D136" s="17">
        <v>40294</v>
      </c>
      <c r="E136" s="5" t="s">
        <v>1363</v>
      </c>
      <c r="F136" s="44">
        <v>1100</v>
      </c>
    </row>
    <row r="137" spans="1:6" ht="14.25">
      <c r="A137" s="39">
        <f t="shared" si="5"/>
        <v>40287</v>
      </c>
      <c r="B137" s="7" t="s">
        <v>1042</v>
      </c>
      <c r="C137" s="50">
        <v>3800</v>
      </c>
      <c r="D137" s="17">
        <v>40294</v>
      </c>
      <c r="E137" s="5" t="s">
        <v>1364</v>
      </c>
      <c r="F137" s="44">
        <v>1200</v>
      </c>
    </row>
    <row r="138" spans="1:6" ht="14.25">
      <c r="A138" s="39">
        <f t="shared" si="5"/>
        <v>40287</v>
      </c>
      <c r="B138" s="6" t="s">
        <v>1043</v>
      </c>
      <c r="C138" s="50">
        <v>10370</v>
      </c>
      <c r="D138" s="17">
        <v>40294</v>
      </c>
      <c r="E138" s="5" t="s">
        <v>1365</v>
      </c>
      <c r="F138" s="44">
        <v>100</v>
      </c>
    </row>
    <row r="139" spans="1:6" ht="14.25">
      <c r="A139" s="39">
        <f t="shared" si="5"/>
        <v>40287</v>
      </c>
      <c r="B139" s="6" t="s">
        <v>1044</v>
      </c>
      <c r="C139" s="50">
        <v>50</v>
      </c>
      <c r="D139" s="17">
        <v>40294</v>
      </c>
      <c r="E139" s="5" t="s">
        <v>1366</v>
      </c>
      <c r="F139" s="44">
        <v>5760.2</v>
      </c>
    </row>
    <row r="140" spans="1:6" ht="14.25">
      <c r="A140" s="39">
        <f t="shared" si="5"/>
        <v>40287</v>
      </c>
      <c r="B140" s="6" t="s">
        <v>1045</v>
      </c>
      <c r="C140" s="50">
        <v>3400</v>
      </c>
      <c r="D140" s="17">
        <v>40294</v>
      </c>
      <c r="E140" s="5" t="s">
        <v>1367</v>
      </c>
      <c r="F140" s="44">
        <v>4901</v>
      </c>
    </row>
    <row r="141" spans="1:6" ht="14.25">
      <c r="A141" s="39">
        <f t="shared" si="5"/>
        <v>40287</v>
      </c>
      <c r="B141" s="6" t="s">
        <v>1046</v>
      </c>
      <c r="C141" s="50">
        <v>4300</v>
      </c>
      <c r="D141" s="17">
        <v>40294</v>
      </c>
      <c r="E141" s="5" t="s">
        <v>1368</v>
      </c>
      <c r="F141" s="44">
        <v>1190</v>
      </c>
    </row>
    <row r="142" spans="1:6" ht="14.25">
      <c r="A142" s="39">
        <f t="shared" si="5"/>
        <v>40287</v>
      </c>
      <c r="B142" s="6" t="s">
        <v>1047</v>
      </c>
      <c r="C142" s="50">
        <v>4200</v>
      </c>
      <c r="D142" s="51">
        <v>40294</v>
      </c>
      <c r="E142" s="21" t="s">
        <v>1369</v>
      </c>
      <c r="F142" s="52">
        <v>6371.4</v>
      </c>
    </row>
    <row r="143" spans="1:6" ht="14.25">
      <c r="A143" s="39">
        <f t="shared" si="5"/>
        <v>40287</v>
      </c>
      <c r="B143" s="3" t="s">
        <v>1048</v>
      </c>
      <c r="C143" s="13">
        <v>600</v>
      </c>
      <c r="D143" s="53">
        <f>D141</f>
        <v>40294</v>
      </c>
      <c r="E143" s="3" t="s">
        <v>1370</v>
      </c>
      <c r="F143" s="9">
        <v>10</v>
      </c>
    </row>
    <row r="144" spans="1:6" ht="14.25">
      <c r="A144" s="39">
        <f t="shared" si="5"/>
        <v>40287</v>
      </c>
      <c r="B144" s="3" t="s">
        <v>1049</v>
      </c>
      <c r="C144" s="13">
        <v>3350</v>
      </c>
      <c r="D144" s="53">
        <f aca="true" t="shared" si="6" ref="D144:D157">D143</f>
        <v>40294</v>
      </c>
      <c r="E144" s="3" t="s">
        <v>1371</v>
      </c>
      <c r="F144" s="9">
        <v>494</v>
      </c>
    </row>
    <row r="145" spans="1:6" ht="14.25">
      <c r="A145" s="39">
        <f aca="true" t="shared" si="7" ref="A145:A178">A144</f>
        <v>40287</v>
      </c>
      <c r="B145" s="6" t="s">
        <v>1050</v>
      </c>
      <c r="C145" s="50">
        <v>200</v>
      </c>
      <c r="D145" s="53">
        <f t="shared" si="6"/>
        <v>40294</v>
      </c>
      <c r="E145" s="3" t="s">
        <v>269</v>
      </c>
      <c r="F145" s="9">
        <v>8250</v>
      </c>
    </row>
    <row r="146" spans="1:6" ht="14.25">
      <c r="A146" s="39">
        <f t="shared" si="7"/>
        <v>40287</v>
      </c>
      <c r="B146" s="3" t="s">
        <v>1051</v>
      </c>
      <c r="C146" s="13">
        <v>600</v>
      </c>
      <c r="D146" s="53">
        <f t="shared" si="6"/>
        <v>40294</v>
      </c>
      <c r="E146" s="3" t="s">
        <v>270</v>
      </c>
      <c r="F146" s="9">
        <v>1000</v>
      </c>
    </row>
    <row r="147" spans="1:6" ht="14.25">
      <c r="A147" s="39">
        <f t="shared" si="7"/>
        <v>40287</v>
      </c>
      <c r="B147" s="3" t="s">
        <v>1052</v>
      </c>
      <c r="C147" s="13">
        <v>600</v>
      </c>
      <c r="D147" s="53">
        <f t="shared" si="6"/>
        <v>40294</v>
      </c>
      <c r="E147" s="3" t="s">
        <v>271</v>
      </c>
      <c r="F147" s="9">
        <v>550</v>
      </c>
    </row>
    <row r="148" spans="1:6" ht="14.25">
      <c r="A148" s="39">
        <f t="shared" si="7"/>
        <v>40287</v>
      </c>
      <c r="B148" s="3" t="s">
        <v>1053</v>
      </c>
      <c r="C148" s="13">
        <v>5250</v>
      </c>
      <c r="D148" s="53">
        <f t="shared" si="6"/>
        <v>40294</v>
      </c>
      <c r="E148" s="3" t="s">
        <v>272</v>
      </c>
      <c r="F148" s="9">
        <v>100000</v>
      </c>
    </row>
    <row r="149" spans="1:6" ht="14.25">
      <c r="A149" s="39">
        <f t="shared" si="7"/>
        <v>40287</v>
      </c>
      <c r="B149" s="3" t="s">
        <v>1054</v>
      </c>
      <c r="C149" s="13">
        <v>7950</v>
      </c>
      <c r="D149" s="53">
        <f t="shared" si="6"/>
        <v>40294</v>
      </c>
      <c r="E149" s="3" t="s">
        <v>273</v>
      </c>
      <c r="F149" s="9">
        <v>100</v>
      </c>
    </row>
    <row r="150" spans="1:6" ht="14.25">
      <c r="A150" s="39">
        <f t="shared" si="7"/>
        <v>40287</v>
      </c>
      <c r="B150" s="3" t="s">
        <v>1055</v>
      </c>
      <c r="C150" s="13">
        <v>3950</v>
      </c>
      <c r="D150" s="53">
        <f t="shared" si="6"/>
        <v>40294</v>
      </c>
      <c r="E150" s="3" t="s">
        <v>274</v>
      </c>
      <c r="F150" s="9">
        <v>12192</v>
      </c>
    </row>
    <row r="151" spans="1:6" ht="14.25">
      <c r="A151" s="39">
        <f t="shared" si="7"/>
        <v>40287</v>
      </c>
      <c r="B151" s="3" t="s">
        <v>1056</v>
      </c>
      <c r="C151" s="13">
        <v>3000</v>
      </c>
      <c r="D151" s="53">
        <f t="shared" si="6"/>
        <v>40294</v>
      </c>
      <c r="E151" s="3" t="s">
        <v>275</v>
      </c>
      <c r="F151" s="9">
        <v>5140</v>
      </c>
    </row>
    <row r="152" spans="1:6" ht="14.25">
      <c r="A152" s="39">
        <f t="shared" si="7"/>
        <v>40287</v>
      </c>
      <c r="B152" s="3" t="s">
        <v>1057</v>
      </c>
      <c r="C152" s="13">
        <v>1670</v>
      </c>
      <c r="D152" s="53">
        <f t="shared" si="6"/>
        <v>40294</v>
      </c>
      <c r="E152" s="3" t="s">
        <v>276</v>
      </c>
      <c r="F152" s="9">
        <v>200</v>
      </c>
    </row>
    <row r="153" spans="1:6" ht="14.25">
      <c r="A153" s="39">
        <f t="shared" si="7"/>
        <v>40287</v>
      </c>
      <c r="B153" s="3" t="s">
        <v>1058</v>
      </c>
      <c r="C153" s="13">
        <v>6595</v>
      </c>
      <c r="D153" s="53">
        <f t="shared" si="6"/>
        <v>40294</v>
      </c>
      <c r="E153" s="3" t="s">
        <v>277</v>
      </c>
      <c r="F153" s="9">
        <v>200</v>
      </c>
    </row>
    <row r="154" spans="1:6" ht="14.25">
      <c r="A154" s="39">
        <f t="shared" si="7"/>
        <v>40287</v>
      </c>
      <c r="B154" s="3" t="s">
        <v>1059</v>
      </c>
      <c r="C154" s="13">
        <v>1400</v>
      </c>
      <c r="D154" s="53">
        <f t="shared" si="6"/>
        <v>40294</v>
      </c>
      <c r="E154" s="3" t="s">
        <v>278</v>
      </c>
      <c r="F154" s="9">
        <v>45065</v>
      </c>
    </row>
    <row r="155" spans="1:6" ht="14.25">
      <c r="A155" s="39">
        <f t="shared" si="7"/>
        <v>40287</v>
      </c>
      <c r="B155" s="3" t="s">
        <v>1060</v>
      </c>
      <c r="C155" s="13">
        <v>29900</v>
      </c>
      <c r="D155" s="53">
        <f t="shared" si="6"/>
        <v>40294</v>
      </c>
      <c r="E155" s="3" t="s">
        <v>279</v>
      </c>
      <c r="F155" s="9">
        <v>9250</v>
      </c>
    </row>
    <row r="156" spans="1:6" ht="14.25">
      <c r="A156" s="39">
        <f t="shared" si="7"/>
        <v>40287</v>
      </c>
      <c r="B156" s="3" t="s">
        <v>1061</v>
      </c>
      <c r="C156" s="13">
        <v>2300</v>
      </c>
      <c r="D156" s="53">
        <f t="shared" si="6"/>
        <v>40294</v>
      </c>
      <c r="E156" s="3" t="s">
        <v>280</v>
      </c>
      <c r="F156" s="9">
        <v>4166.2</v>
      </c>
    </row>
    <row r="157" spans="1:6" ht="14.25">
      <c r="A157" s="39">
        <f t="shared" si="7"/>
        <v>40287</v>
      </c>
      <c r="B157" s="3" t="s">
        <v>1062</v>
      </c>
      <c r="C157" s="13">
        <v>3050</v>
      </c>
      <c r="D157" s="53">
        <f t="shared" si="6"/>
        <v>40294</v>
      </c>
      <c r="E157" s="3" t="s">
        <v>281</v>
      </c>
      <c r="F157" s="9">
        <v>20000</v>
      </c>
    </row>
    <row r="158" spans="1:6" ht="14.25">
      <c r="A158" s="39">
        <f t="shared" si="7"/>
        <v>40287</v>
      </c>
      <c r="B158" s="3" t="s">
        <v>1063</v>
      </c>
      <c r="C158" s="13">
        <v>7960</v>
      </c>
      <c r="D158" s="39">
        <v>40295</v>
      </c>
      <c r="E158" s="5" t="s">
        <v>1372</v>
      </c>
      <c r="F158" s="44">
        <v>23640</v>
      </c>
    </row>
    <row r="159" spans="1:6" ht="14.25">
      <c r="A159" s="39">
        <f t="shared" si="7"/>
        <v>40287</v>
      </c>
      <c r="B159" s="3" t="s">
        <v>1064</v>
      </c>
      <c r="C159" s="13">
        <v>1200</v>
      </c>
      <c r="D159" s="39">
        <v>40295</v>
      </c>
      <c r="E159" s="5" t="s">
        <v>1373</v>
      </c>
      <c r="F159" s="44">
        <v>300</v>
      </c>
    </row>
    <row r="160" spans="1:6" ht="14.25">
      <c r="A160" s="39">
        <f t="shared" si="7"/>
        <v>40287</v>
      </c>
      <c r="B160" s="3" t="s">
        <v>1065</v>
      </c>
      <c r="C160" s="13">
        <v>1560</v>
      </c>
      <c r="D160" s="39">
        <v>40295</v>
      </c>
      <c r="E160" s="5" t="s">
        <v>1374</v>
      </c>
      <c r="F160" s="44">
        <v>6800</v>
      </c>
    </row>
    <row r="161" spans="1:6" ht="14.25">
      <c r="A161" s="39">
        <f t="shared" si="7"/>
        <v>40287</v>
      </c>
      <c r="B161" s="3" t="s">
        <v>1066</v>
      </c>
      <c r="C161" s="13">
        <v>1500</v>
      </c>
      <c r="D161" s="39">
        <v>40295</v>
      </c>
      <c r="E161" s="5" t="s">
        <v>1375</v>
      </c>
      <c r="F161" s="44">
        <v>2440</v>
      </c>
    </row>
    <row r="162" spans="1:6" ht="14.25">
      <c r="A162" s="39">
        <f t="shared" si="7"/>
        <v>40287</v>
      </c>
      <c r="B162" s="3" t="s">
        <v>1067</v>
      </c>
      <c r="C162" s="13">
        <v>2350</v>
      </c>
      <c r="D162" s="39">
        <v>40295</v>
      </c>
      <c r="E162" s="5" t="s">
        <v>1376</v>
      </c>
      <c r="F162" s="44">
        <v>1000</v>
      </c>
    </row>
    <row r="163" spans="1:6" ht="14.25">
      <c r="A163" s="39">
        <f t="shared" si="7"/>
        <v>40287</v>
      </c>
      <c r="B163" s="3" t="s">
        <v>1068</v>
      </c>
      <c r="C163" s="13">
        <v>1900</v>
      </c>
      <c r="D163" s="39">
        <v>40295</v>
      </c>
      <c r="E163" s="5" t="s">
        <v>1377</v>
      </c>
      <c r="F163" s="44">
        <v>910</v>
      </c>
    </row>
    <row r="164" spans="1:6" ht="14.25">
      <c r="A164" s="39">
        <f t="shared" si="7"/>
        <v>40287</v>
      </c>
      <c r="B164" s="3" t="s">
        <v>1069</v>
      </c>
      <c r="C164" s="13">
        <v>300</v>
      </c>
      <c r="D164" s="39">
        <v>40295</v>
      </c>
      <c r="E164" s="5" t="s">
        <v>1378</v>
      </c>
      <c r="F164" s="44">
        <v>535.5</v>
      </c>
    </row>
    <row r="165" spans="1:6" ht="14.25">
      <c r="A165" s="39">
        <f t="shared" si="7"/>
        <v>40287</v>
      </c>
      <c r="B165" s="6" t="s">
        <v>1070</v>
      </c>
      <c r="C165" s="50">
        <v>6490</v>
      </c>
      <c r="D165" s="39">
        <v>40295</v>
      </c>
      <c r="E165" s="5" t="s">
        <v>1379</v>
      </c>
      <c r="F165" s="44">
        <v>17585</v>
      </c>
    </row>
    <row r="166" spans="1:6" ht="14.25">
      <c r="A166" s="39">
        <f t="shared" si="7"/>
        <v>40287</v>
      </c>
      <c r="B166" s="3" t="s">
        <v>1071</v>
      </c>
      <c r="C166" s="13">
        <v>6150</v>
      </c>
      <c r="D166" s="39">
        <v>40295</v>
      </c>
      <c r="E166" s="5" t="s">
        <v>1380</v>
      </c>
      <c r="F166" s="44">
        <v>200</v>
      </c>
    </row>
    <row r="167" spans="1:6" ht="14.25">
      <c r="A167" s="39">
        <f t="shared" si="7"/>
        <v>40287</v>
      </c>
      <c r="B167" s="3" t="s">
        <v>1072</v>
      </c>
      <c r="C167" s="13">
        <v>5000</v>
      </c>
      <c r="D167" s="39">
        <v>40295</v>
      </c>
      <c r="E167" s="5" t="s">
        <v>1381</v>
      </c>
      <c r="F167" s="44">
        <v>2870</v>
      </c>
    </row>
    <row r="168" spans="1:6" ht="14.25">
      <c r="A168" s="39">
        <f t="shared" si="7"/>
        <v>40287</v>
      </c>
      <c r="B168" s="3" t="s">
        <v>1073</v>
      </c>
      <c r="C168" s="13">
        <v>6250</v>
      </c>
      <c r="D168" s="39">
        <v>40295</v>
      </c>
      <c r="E168" s="5" t="s">
        <v>1382</v>
      </c>
      <c r="F168" s="44">
        <v>350</v>
      </c>
    </row>
    <row r="169" spans="1:6" ht="14.25">
      <c r="A169" s="39">
        <f t="shared" si="7"/>
        <v>40287</v>
      </c>
      <c r="B169" s="3" t="s">
        <v>1074</v>
      </c>
      <c r="C169" s="13">
        <v>7540</v>
      </c>
      <c r="D169" s="39">
        <f aca="true" t="shared" si="8" ref="D169:D174">D168</f>
        <v>40295</v>
      </c>
      <c r="E169" s="3" t="s">
        <v>1383</v>
      </c>
      <c r="F169" s="8">
        <v>500</v>
      </c>
    </row>
    <row r="170" spans="1:6" ht="14.25">
      <c r="A170" s="39">
        <f t="shared" si="7"/>
        <v>40287</v>
      </c>
      <c r="B170" s="3" t="s">
        <v>1075</v>
      </c>
      <c r="C170" s="13">
        <v>10980</v>
      </c>
      <c r="D170" s="39">
        <f t="shared" si="8"/>
        <v>40295</v>
      </c>
      <c r="E170" s="3" t="s">
        <v>289</v>
      </c>
      <c r="F170" s="8">
        <v>2500</v>
      </c>
    </row>
    <row r="171" spans="1:6" ht="14.25">
      <c r="A171" s="39">
        <f t="shared" si="7"/>
        <v>40287</v>
      </c>
      <c r="B171" s="3" t="s">
        <v>1076</v>
      </c>
      <c r="C171" s="13">
        <v>920</v>
      </c>
      <c r="D171" s="39">
        <f t="shared" si="8"/>
        <v>40295</v>
      </c>
      <c r="E171" s="3" t="s">
        <v>290</v>
      </c>
      <c r="F171" s="8">
        <v>500</v>
      </c>
    </row>
    <row r="172" spans="1:6" ht="14.25">
      <c r="A172" s="39">
        <f t="shared" si="7"/>
        <v>40287</v>
      </c>
      <c r="B172" s="3" t="s">
        <v>1077</v>
      </c>
      <c r="C172" s="13">
        <v>15170</v>
      </c>
      <c r="D172" s="39">
        <f t="shared" si="8"/>
        <v>40295</v>
      </c>
      <c r="E172" s="3" t="s">
        <v>291</v>
      </c>
      <c r="F172" s="8">
        <v>400</v>
      </c>
    </row>
    <row r="173" spans="1:6" ht="14.25">
      <c r="A173" s="39">
        <f t="shared" si="7"/>
        <v>40287</v>
      </c>
      <c r="B173" s="3" t="s">
        <v>1078</v>
      </c>
      <c r="C173" s="13">
        <v>2600</v>
      </c>
      <c r="D173" s="39">
        <f t="shared" si="8"/>
        <v>40295</v>
      </c>
      <c r="E173" s="3" t="s">
        <v>292</v>
      </c>
      <c r="F173" s="8">
        <v>200</v>
      </c>
    </row>
    <row r="174" spans="1:6" ht="14.25">
      <c r="A174" s="39">
        <f t="shared" si="7"/>
        <v>40287</v>
      </c>
      <c r="B174" s="3" t="s">
        <v>1079</v>
      </c>
      <c r="C174" s="13">
        <v>2700</v>
      </c>
      <c r="D174" s="39">
        <f t="shared" si="8"/>
        <v>40295</v>
      </c>
      <c r="E174" s="3" t="s">
        <v>1384</v>
      </c>
      <c r="F174" s="8">
        <v>6055</v>
      </c>
    </row>
    <row r="175" spans="1:6" ht="14.25">
      <c r="A175" s="39">
        <f t="shared" si="7"/>
        <v>40287</v>
      </c>
      <c r="B175" s="3" t="s">
        <v>1074</v>
      </c>
      <c r="C175" s="13">
        <v>750</v>
      </c>
      <c r="D175" s="54">
        <v>40296</v>
      </c>
      <c r="E175" s="3" t="s">
        <v>293</v>
      </c>
      <c r="F175" s="8">
        <v>100</v>
      </c>
    </row>
    <row r="176" spans="1:6" ht="14.25">
      <c r="A176" s="39">
        <f t="shared" si="7"/>
        <v>40287</v>
      </c>
      <c r="B176" s="3" t="s">
        <v>1080</v>
      </c>
      <c r="C176" s="13">
        <v>1440</v>
      </c>
      <c r="D176" s="54">
        <f>D175</f>
        <v>40296</v>
      </c>
      <c r="E176" s="3" t="s">
        <v>294</v>
      </c>
      <c r="F176" s="8">
        <v>100</v>
      </c>
    </row>
    <row r="177" spans="1:6" ht="14.25">
      <c r="A177" s="39">
        <f t="shared" si="7"/>
        <v>40287</v>
      </c>
      <c r="B177" s="3" t="s">
        <v>1081</v>
      </c>
      <c r="C177" s="13">
        <v>10000</v>
      </c>
      <c r="D177" s="54">
        <f aca="true" t="shared" si="9" ref="D177:D185">D176</f>
        <v>40296</v>
      </c>
      <c r="E177" s="3" t="s">
        <v>295</v>
      </c>
      <c r="F177" s="8">
        <v>700</v>
      </c>
    </row>
    <row r="178" spans="1:6" ht="14.25">
      <c r="A178" s="39">
        <f t="shared" si="7"/>
        <v>40287</v>
      </c>
      <c r="B178" s="3" t="s">
        <v>981</v>
      </c>
      <c r="C178" s="13">
        <v>200</v>
      </c>
      <c r="D178" s="54">
        <f t="shared" si="9"/>
        <v>40296</v>
      </c>
      <c r="E178" s="3" t="s">
        <v>296</v>
      </c>
      <c r="F178" s="8">
        <v>100</v>
      </c>
    </row>
    <row r="179" spans="1:6" ht="14.25">
      <c r="A179" s="17">
        <v>40287</v>
      </c>
      <c r="B179" s="46" t="s">
        <v>1082</v>
      </c>
      <c r="C179" s="44">
        <v>95028.6</v>
      </c>
      <c r="D179" s="54">
        <f t="shared" si="9"/>
        <v>40296</v>
      </c>
      <c r="E179" s="3" t="s">
        <v>297</v>
      </c>
      <c r="F179" s="8">
        <v>249</v>
      </c>
    </row>
    <row r="180" spans="1:6" ht="14.25">
      <c r="A180" s="17">
        <v>40287</v>
      </c>
      <c r="B180" s="44" t="s">
        <v>1083</v>
      </c>
      <c r="C180" s="44">
        <v>5000</v>
      </c>
      <c r="D180" s="54">
        <f t="shared" si="9"/>
        <v>40296</v>
      </c>
      <c r="E180" s="3" t="s">
        <v>298</v>
      </c>
      <c r="F180" s="8">
        <v>220</v>
      </c>
    </row>
    <row r="181" spans="1:6" ht="14.25">
      <c r="A181" s="17">
        <v>40287</v>
      </c>
      <c r="B181" s="44" t="s">
        <v>1084</v>
      </c>
      <c r="C181" s="44">
        <v>3000</v>
      </c>
      <c r="D181" s="54">
        <f t="shared" si="9"/>
        <v>40296</v>
      </c>
      <c r="E181" s="3" t="s">
        <v>299</v>
      </c>
      <c r="F181" s="8">
        <v>24700</v>
      </c>
    </row>
    <row r="182" spans="1:6" ht="14.25">
      <c r="A182" s="17">
        <v>40287</v>
      </c>
      <c r="B182" s="44" t="s">
        <v>1085</v>
      </c>
      <c r="C182" s="44">
        <v>3000</v>
      </c>
      <c r="D182" s="54">
        <f t="shared" si="9"/>
        <v>40296</v>
      </c>
      <c r="E182" s="3" t="s">
        <v>300</v>
      </c>
      <c r="F182" s="8">
        <v>4840</v>
      </c>
    </row>
    <row r="183" spans="1:6" ht="14.25">
      <c r="A183" s="17">
        <v>40287</v>
      </c>
      <c r="B183" s="44" t="s">
        <v>1086</v>
      </c>
      <c r="C183" s="44">
        <v>2000</v>
      </c>
      <c r="D183" s="54">
        <f t="shared" si="9"/>
        <v>40296</v>
      </c>
      <c r="E183" s="3" t="s">
        <v>301</v>
      </c>
      <c r="F183" s="8">
        <v>900</v>
      </c>
    </row>
    <row r="184" spans="1:6" ht="14.25">
      <c r="A184" s="17">
        <v>40287</v>
      </c>
      <c r="B184" s="44" t="s">
        <v>1087</v>
      </c>
      <c r="C184" s="44">
        <v>2000</v>
      </c>
      <c r="D184" s="54">
        <f t="shared" si="9"/>
        <v>40296</v>
      </c>
      <c r="E184" s="3" t="s">
        <v>302</v>
      </c>
      <c r="F184" s="8">
        <v>52330</v>
      </c>
    </row>
    <row r="185" spans="1:6" ht="14.25">
      <c r="A185" s="17">
        <v>40287</v>
      </c>
      <c r="B185" s="44" t="s">
        <v>1088</v>
      </c>
      <c r="C185" s="44">
        <v>2000</v>
      </c>
      <c r="D185" s="54">
        <f t="shared" si="9"/>
        <v>40296</v>
      </c>
      <c r="E185" s="3" t="s">
        <v>1385</v>
      </c>
      <c r="F185" s="8">
        <v>20000</v>
      </c>
    </row>
    <row r="186" spans="1:6" ht="14.25">
      <c r="A186" s="17">
        <v>40287</v>
      </c>
      <c r="B186" s="44" t="s">
        <v>1089</v>
      </c>
      <c r="C186" s="44">
        <v>2000</v>
      </c>
      <c r="D186" s="54">
        <v>40296</v>
      </c>
      <c r="E186" s="5" t="s">
        <v>1386</v>
      </c>
      <c r="F186" s="45">
        <v>100</v>
      </c>
    </row>
    <row r="187" spans="1:6" ht="14.25">
      <c r="A187" s="17">
        <v>40287</v>
      </c>
      <c r="B187" s="44" t="s">
        <v>1090</v>
      </c>
      <c r="C187" s="55">
        <v>2000</v>
      </c>
      <c r="D187" s="54">
        <v>40296</v>
      </c>
      <c r="E187" s="5" t="s">
        <v>1387</v>
      </c>
      <c r="F187" s="45">
        <v>2340</v>
      </c>
    </row>
    <row r="188" spans="1:6" ht="14.25">
      <c r="A188" s="17">
        <v>40287</v>
      </c>
      <c r="B188" s="44" t="s">
        <v>1091</v>
      </c>
      <c r="C188" s="44">
        <v>1000</v>
      </c>
      <c r="D188" s="54">
        <v>40296</v>
      </c>
      <c r="E188" s="5" t="s">
        <v>1388</v>
      </c>
      <c r="F188" s="45">
        <v>8035</v>
      </c>
    </row>
    <row r="189" spans="1:6" ht="14.25">
      <c r="A189" s="17">
        <v>40287</v>
      </c>
      <c r="B189" s="44" t="s">
        <v>1092</v>
      </c>
      <c r="C189" s="44">
        <v>2000</v>
      </c>
      <c r="D189" s="54">
        <v>40296</v>
      </c>
      <c r="E189" s="5" t="s">
        <v>1389</v>
      </c>
      <c r="F189" s="45">
        <v>10414.2</v>
      </c>
    </row>
    <row r="190" spans="1:6" ht="14.25">
      <c r="A190" s="17">
        <v>40287</v>
      </c>
      <c r="B190" s="44" t="s">
        <v>1093</v>
      </c>
      <c r="C190" s="44">
        <v>10360</v>
      </c>
      <c r="D190" s="54">
        <v>40296</v>
      </c>
      <c r="E190" s="5" t="s">
        <v>1390</v>
      </c>
      <c r="F190" s="45">
        <v>4640</v>
      </c>
    </row>
    <row r="191" spans="1:6" ht="14.25">
      <c r="A191" s="17">
        <v>40287</v>
      </c>
      <c r="B191" s="44" t="s">
        <v>1094</v>
      </c>
      <c r="C191" s="44">
        <v>10623.5</v>
      </c>
      <c r="D191" s="54">
        <v>40296</v>
      </c>
      <c r="E191" s="5" t="s">
        <v>1391</v>
      </c>
      <c r="F191" s="45">
        <v>5750</v>
      </c>
    </row>
    <row r="192" spans="1:6" ht="14.25">
      <c r="A192" s="17">
        <v>40287</v>
      </c>
      <c r="B192" s="44" t="s">
        <v>1095</v>
      </c>
      <c r="C192" s="44">
        <v>30000</v>
      </c>
      <c r="D192" s="54">
        <v>40296</v>
      </c>
      <c r="E192" s="5" t="s">
        <v>1392</v>
      </c>
      <c r="F192" s="45">
        <v>4461</v>
      </c>
    </row>
    <row r="193" spans="1:6" ht="14.25">
      <c r="A193" s="17">
        <v>40287</v>
      </c>
      <c r="B193" s="44" t="s">
        <v>1096</v>
      </c>
      <c r="C193" s="44">
        <v>2550</v>
      </c>
      <c r="D193" s="54">
        <v>40296</v>
      </c>
      <c r="E193" s="5" t="s">
        <v>1393</v>
      </c>
      <c r="F193" s="45">
        <v>200</v>
      </c>
    </row>
    <row r="194" spans="1:6" ht="14.25">
      <c r="A194" s="17">
        <v>40287</v>
      </c>
      <c r="B194" s="44" t="s">
        <v>1097</v>
      </c>
      <c r="C194" s="44">
        <v>2000</v>
      </c>
      <c r="D194" s="54">
        <v>40296</v>
      </c>
      <c r="E194" s="5" t="s">
        <v>1394</v>
      </c>
      <c r="F194" s="45">
        <v>20000</v>
      </c>
    </row>
    <row r="195" spans="1:6" ht="14.25">
      <c r="A195" s="17">
        <v>40287</v>
      </c>
      <c r="B195" s="44" t="s">
        <v>1098</v>
      </c>
      <c r="C195" s="44">
        <v>10000</v>
      </c>
      <c r="D195" s="54">
        <v>40296</v>
      </c>
      <c r="E195" s="5" t="s">
        <v>1395</v>
      </c>
      <c r="F195" s="45">
        <v>103</v>
      </c>
    </row>
    <row r="196" spans="1:6" ht="14.25">
      <c r="A196" s="17">
        <v>40287</v>
      </c>
      <c r="B196" s="44" t="s">
        <v>1099</v>
      </c>
      <c r="C196" s="44">
        <v>16460</v>
      </c>
      <c r="D196" s="54">
        <v>40296</v>
      </c>
      <c r="E196" s="5" t="s">
        <v>1396</v>
      </c>
      <c r="F196" s="45">
        <v>910</v>
      </c>
    </row>
    <row r="197" spans="1:6" ht="14.25">
      <c r="A197" s="17">
        <v>40287</v>
      </c>
      <c r="B197" s="44" t="s">
        <v>1100</v>
      </c>
      <c r="C197" s="44">
        <v>100000</v>
      </c>
      <c r="D197" s="54">
        <v>40296</v>
      </c>
      <c r="E197" s="5" t="s">
        <v>1397</v>
      </c>
      <c r="F197" s="45">
        <v>100</v>
      </c>
    </row>
    <row r="198" spans="1:6" ht="14.25">
      <c r="A198" s="17">
        <v>40287</v>
      </c>
      <c r="B198" s="44" t="s">
        <v>1101</v>
      </c>
      <c r="C198" s="44">
        <v>40000</v>
      </c>
      <c r="D198" s="54">
        <v>40296</v>
      </c>
      <c r="E198" s="5" t="s">
        <v>1398</v>
      </c>
      <c r="F198" s="45">
        <v>6885</v>
      </c>
    </row>
    <row r="199" spans="1:6" ht="14.25">
      <c r="A199" s="17">
        <v>40287</v>
      </c>
      <c r="B199" s="44" t="s">
        <v>1102</v>
      </c>
      <c r="C199" s="44">
        <v>50000</v>
      </c>
      <c r="D199" s="54">
        <v>40296</v>
      </c>
      <c r="E199" s="5" t="s">
        <v>1399</v>
      </c>
      <c r="F199" s="45">
        <v>5400</v>
      </c>
    </row>
    <row r="200" spans="1:6" ht="14.25">
      <c r="A200" s="17">
        <v>40287</v>
      </c>
      <c r="B200" s="44" t="s">
        <v>1103</v>
      </c>
      <c r="C200" s="44">
        <v>30000</v>
      </c>
      <c r="D200" s="54">
        <v>40296</v>
      </c>
      <c r="E200" s="5" t="s">
        <v>1400</v>
      </c>
      <c r="F200" s="45">
        <v>1300</v>
      </c>
    </row>
    <row r="201" spans="1:6" ht="14.25">
      <c r="A201" s="17">
        <v>40287</v>
      </c>
      <c r="B201" s="44" t="s">
        <v>1104</v>
      </c>
      <c r="C201" s="44">
        <v>20000</v>
      </c>
      <c r="D201" s="54">
        <v>40296</v>
      </c>
      <c r="E201" s="5" t="s">
        <v>1401</v>
      </c>
      <c r="F201" s="45">
        <v>10000</v>
      </c>
    </row>
    <row r="202" spans="1:6" ht="14.25">
      <c r="A202" s="17">
        <v>40287</v>
      </c>
      <c r="B202" s="44" t="s">
        <v>1105</v>
      </c>
      <c r="C202" s="44">
        <v>10000</v>
      </c>
      <c r="D202" s="54">
        <v>40296</v>
      </c>
      <c r="E202" s="5" t="s">
        <v>1395</v>
      </c>
      <c r="F202" s="45">
        <v>7274.9</v>
      </c>
    </row>
    <row r="203" spans="1:6" ht="14.25">
      <c r="A203" s="17">
        <v>40287</v>
      </c>
      <c r="B203" s="56" t="s">
        <v>1106</v>
      </c>
      <c r="C203" s="56">
        <v>10000</v>
      </c>
      <c r="D203" s="54">
        <v>40297</v>
      </c>
      <c r="E203" s="3" t="s">
        <v>1402</v>
      </c>
      <c r="F203" s="8">
        <v>12000</v>
      </c>
    </row>
    <row r="204" spans="1:6" ht="14.25">
      <c r="A204" s="17">
        <v>40287</v>
      </c>
      <c r="B204" s="44" t="s">
        <v>1107</v>
      </c>
      <c r="C204" s="44">
        <v>10000</v>
      </c>
      <c r="D204" s="54">
        <f>D203</f>
        <v>40297</v>
      </c>
      <c r="E204" s="3" t="s">
        <v>1403</v>
      </c>
      <c r="F204" s="8">
        <v>11765.5</v>
      </c>
    </row>
    <row r="205" spans="1:6" ht="14.25">
      <c r="A205" s="39">
        <f>A92</f>
        <v>40287</v>
      </c>
      <c r="B205" s="5" t="s">
        <v>1108</v>
      </c>
      <c r="C205" s="45">
        <v>100</v>
      </c>
      <c r="D205" s="54">
        <f aca="true" t="shared" si="10" ref="D205:D219">D204</f>
        <v>40297</v>
      </c>
      <c r="E205" s="3" t="s">
        <v>303</v>
      </c>
      <c r="F205" s="8">
        <v>793.6</v>
      </c>
    </row>
    <row r="206" spans="1:6" ht="14.25">
      <c r="A206" s="17">
        <f>A243</f>
        <v>40288</v>
      </c>
      <c r="B206" s="5" t="s">
        <v>1109</v>
      </c>
      <c r="C206" s="16">
        <v>1030</v>
      </c>
      <c r="D206" s="54">
        <f t="shared" si="10"/>
        <v>40297</v>
      </c>
      <c r="E206" s="3" t="s">
        <v>304</v>
      </c>
      <c r="F206" s="8">
        <v>1000</v>
      </c>
    </row>
    <row r="207" spans="1:6" ht="14.25">
      <c r="A207" s="17">
        <f aca="true" t="shared" si="11" ref="A207:A213">A206</f>
        <v>40288</v>
      </c>
      <c r="B207" s="5" t="s">
        <v>1110</v>
      </c>
      <c r="C207" s="16">
        <v>6150</v>
      </c>
      <c r="D207" s="54">
        <f t="shared" si="10"/>
        <v>40297</v>
      </c>
      <c r="E207" s="3" t="s">
        <v>305</v>
      </c>
      <c r="F207" s="8">
        <v>850</v>
      </c>
    </row>
    <row r="208" spans="1:6" ht="14.25">
      <c r="A208" s="17">
        <f t="shared" si="11"/>
        <v>40288</v>
      </c>
      <c r="B208" s="5" t="s">
        <v>1111</v>
      </c>
      <c r="C208" s="16">
        <v>700</v>
      </c>
      <c r="D208" s="54">
        <f t="shared" si="10"/>
        <v>40297</v>
      </c>
      <c r="E208" s="3" t="s">
        <v>306</v>
      </c>
      <c r="F208" s="8">
        <v>58576</v>
      </c>
    </row>
    <row r="209" spans="1:6" ht="14.25">
      <c r="A209" s="17">
        <f t="shared" si="11"/>
        <v>40288</v>
      </c>
      <c r="B209" s="5" t="s">
        <v>1112</v>
      </c>
      <c r="C209" s="16">
        <v>2324</v>
      </c>
      <c r="D209" s="54">
        <f t="shared" si="10"/>
        <v>40297</v>
      </c>
      <c r="E209" s="3" t="s">
        <v>307</v>
      </c>
      <c r="F209" s="8">
        <v>2250</v>
      </c>
    </row>
    <row r="210" spans="1:6" ht="14.25">
      <c r="A210" s="17">
        <f t="shared" si="11"/>
        <v>40288</v>
      </c>
      <c r="B210" s="5" t="s">
        <v>1113</v>
      </c>
      <c r="C210" s="16">
        <v>6260</v>
      </c>
      <c r="D210" s="54">
        <f t="shared" si="10"/>
        <v>40297</v>
      </c>
      <c r="E210" s="3" t="s">
        <v>1404</v>
      </c>
      <c r="F210" s="8">
        <v>3890</v>
      </c>
    </row>
    <row r="211" spans="1:6" ht="14.25">
      <c r="A211" s="17">
        <f t="shared" si="11"/>
        <v>40288</v>
      </c>
      <c r="B211" s="5" t="s">
        <v>1114</v>
      </c>
      <c r="C211" s="16">
        <v>4002.1</v>
      </c>
      <c r="D211" s="54">
        <f t="shared" si="10"/>
        <v>40297</v>
      </c>
      <c r="E211" s="3" t="s">
        <v>1405</v>
      </c>
      <c r="F211" s="8">
        <v>2600</v>
      </c>
    </row>
    <row r="212" spans="1:6" ht="14.25">
      <c r="A212" s="17">
        <f t="shared" si="11"/>
        <v>40288</v>
      </c>
      <c r="B212" s="5" t="s">
        <v>1115</v>
      </c>
      <c r="C212" s="16">
        <v>1920</v>
      </c>
      <c r="D212" s="54">
        <f t="shared" si="10"/>
        <v>40297</v>
      </c>
      <c r="E212" s="3" t="s">
        <v>1406</v>
      </c>
      <c r="F212" s="8">
        <v>6841.4</v>
      </c>
    </row>
    <row r="213" spans="1:6" ht="14.25">
      <c r="A213" s="17">
        <f t="shared" si="11"/>
        <v>40288</v>
      </c>
      <c r="B213" s="5" t="s">
        <v>1116</v>
      </c>
      <c r="C213" s="16">
        <v>600</v>
      </c>
      <c r="D213" s="54">
        <f t="shared" si="10"/>
        <v>40297</v>
      </c>
      <c r="E213" s="3" t="s">
        <v>1407</v>
      </c>
      <c r="F213" s="8">
        <v>1000</v>
      </c>
    </row>
    <row r="214" spans="1:6" ht="14.25">
      <c r="A214" s="17">
        <f>A213</f>
        <v>40288</v>
      </c>
      <c r="B214" s="5" t="s">
        <v>364</v>
      </c>
      <c r="C214" s="16">
        <v>130</v>
      </c>
      <c r="D214" s="54">
        <f t="shared" si="10"/>
        <v>40297</v>
      </c>
      <c r="E214" s="3" t="s">
        <v>1408</v>
      </c>
      <c r="F214" s="8">
        <v>1200</v>
      </c>
    </row>
    <row r="215" spans="1:6" ht="14.25">
      <c r="A215" s="17">
        <f aca="true" t="shared" si="12" ref="A215:A223">A214</f>
        <v>40288</v>
      </c>
      <c r="B215" s="5" t="s">
        <v>1117</v>
      </c>
      <c r="C215" s="16">
        <v>1700</v>
      </c>
      <c r="D215" s="54">
        <f t="shared" si="10"/>
        <v>40297</v>
      </c>
      <c r="E215" s="3" t="s">
        <v>1234</v>
      </c>
      <c r="F215" s="8">
        <v>150</v>
      </c>
    </row>
    <row r="216" spans="1:6" ht="14.25">
      <c r="A216" s="17">
        <f t="shared" si="12"/>
        <v>40288</v>
      </c>
      <c r="B216" s="5" t="s">
        <v>1118</v>
      </c>
      <c r="C216" s="16">
        <v>200</v>
      </c>
      <c r="D216" s="54">
        <f t="shared" si="10"/>
        <v>40297</v>
      </c>
      <c r="E216" s="3" t="s">
        <v>1409</v>
      </c>
      <c r="F216" s="8">
        <v>2689.3</v>
      </c>
    </row>
    <row r="217" spans="1:6" ht="14.25">
      <c r="A217" s="17">
        <f>A221</f>
        <v>40288</v>
      </c>
      <c r="B217" s="5" t="s">
        <v>1119</v>
      </c>
      <c r="C217" s="16">
        <v>100</v>
      </c>
      <c r="D217" s="54">
        <f t="shared" si="10"/>
        <v>40297</v>
      </c>
      <c r="E217" s="3" t="s">
        <v>1410</v>
      </c>
      <c r="F217" s="8">
        <v>2860</v>
      </c>
    </row>
    <row r="218" spans="1:6" ht="14.25">
      <c r="A218" s="17">
        <f t="shared" si="12"/>
        <v>40288</v>
      </c>
      <c r="B218" s="5" t="s">
        <v>1120</v>
      </c>
      <c r="C218" s="16">
        <v>600</v>
      </c>
      <c r="D218" s="54">
        <f t="shared" si="10"/>
        <v>40297</v>
      </c>
      <c r="E218" s="3" t="s">
        <v>1284</v>
      </c>
      <c r="F218" s="8">
        <v>3860</v>
      </c>
    </row>
    <row r="219" spans="1:6" ht="14.25">
      <c r="A219" s="17">
        <f t="shared" si="12"/>
        <v>40288</v>
      </c>
      <c r="B219" s="5" t="s">
        <v>1121</v>
      </c>
      <c r="C219" s="16">
        <v>600</v>
      </c>
      <c r="D219" s="54">
        <f t="shared" si="10"/>
        <v>40297</v>
      </c>
      <c r="E219" s="3" t="s">
        <v>1411</v>
      </c>
      <c r="F219" s="8">
        <v>4890</v>
      </c>
    </row>
    <row r="220" spans="1:6" ht="14.25">
      <c r="A220" s="17">
        <f>A214</f>
        <v>40288</v>
      </c>
      <c r="B220" s="5" t="s">
        <v>1122</v>
      </c>
      <c r="C220" s="16">
        <v>100</v>
      </c>
      <c r="D220" s="54">
        <v>40298</v>
      </c>
      <c r="E220" s="44" t="s">
        <v>1412</v>
      </c>
      <c r="F220" s="44">
        <v>20565.5</v>
      </c>
    </row>
    <row r="221" spans="1:6" ht="14.25">
      <c r="A221" s="17">
        <f>A216</f>
        <v>40288</v>
      </c>
      <c r="B221" s="5" t="s">
        <v>364</v>
      </c>
      <c r="C221" s="16">
        <v>120</v>
      </c>
      <c r="D221" s="54">
        <f>D220</f>
        <v>40298</v>
      </c>
      <c r="E221" s="5" t="s">
        <v>1413</v>
      </c>
      <c r="F221" s="45">
        <v>980</v>
      </c>
    </row>
    <row r="222" spans="1:6" ht="14.25">
      <c r="A222" s="17">
        <f>A219</f>
        <v>40288</v>
      </c>
      <c r="B222" s="5" t="s">
        <v>1123</v>
      </c>
      <c r="C222" s="16">
        <v>20000</v>
      </c>
      <c r="D222" s="54">
        <f>D221</f>
        <v>40298</v>
      </c>
      <c r="E222" s="5" t="s">
        <v>1414</v>
      </c>
      <c r="F222" s="45">
        <v>5102</v>
      </c>
    </row>
    <row r="223" spans="1:6" ht="14.25">
      <c r="A223" s="17">
        <f t="shared" si="12"/>
        <v>40288</v>
      </c>
      <c r="B223" s="5" t="s">
        <v>1124</v>
      </c>
      <c r="C223" s="16">
        <v>6800</v>
      </c>
      <c r="D223" s="54">
        <f>D222</f>
        <v>40298</v>
      </c>
      <c r="E223" s="5" t="s">
        <v>1415</v>
      </c>
      <c r="F223" s="45">
        <v>20730.1</v>
      </c>
    </row>
    <row r="224" spans="1:6" ht="14.25">
      <c r="A224" s="17">
        <f>A221</f>
        <v>40288</v>
      </c>
      <c r="B224" s="5" t="s">
        <v>1125</v>
      </c>
      <c r="C224" s="16">
        <v>6450</v>
      </c>
      <c r="D224" s="54">
        <f>D222</f>
        <v>40298</v>
      </c>
      <c r="E224" s="5" t="s">
        <v>359</v>
      </c>
      <c r="F224" s="45">
        <v>20000</v>
      </c>
    </row>
    <row r="225" spans="1:6" ht="14.25">
      <c r="A225" s="17">
        <f>A217</f>
        <v>40288</v>
      </c>
      <c r="B225" s="5" t="s">
        <v>991</v>
      </c>
      <c r="C225" s="16">
        <v>500</v>
      </c>
      <c r="D225" s="54">
        <f>D224</f>
        <v>40298</v>
      </c>
      <c r="E225" s="5" t="s">
        <v>360</v>
      </c>
      <c r="F225" s="45">
        <v>100000</v>
      </c>
    </row>
    <row r="226" spans="1:6" ht="14.25">
      <c r="A226" s="17">
        <f>A218</f>
        <v>40288</v>
      </c>
      <c r="B226" s="5" t="s">
        <v>1126</v>
      </c>
      <c r="C226" s="16">
        <v>200</v>
      </c>
      <c r="D226" s="54">
        <f>D225</f>
        <v>40298</v>
      </c>
      <c r="E226" s="5" t="s">
        <v>361</v>
      </c>
      <c r="F226" s="45">
        <v>1000</v>
      </c>
    </row>
    <row r="227" spans="1:6" ht="14.25">
      <c r="A227" s="17">
        <f>A217</f>
        <v>40288</v>
      </c>
      <c r="B227" s="5" t="s">
        <v>1127</v>
      </c>
      <c r="C227" s="16">
        <v>5902.1</v>
      </c>
      <c r="D227" s="54">
        <f>D226</f>
        <v>40298</v>
      </c>
      <c r="E227" s="5" t="s">
        <v>1416</v>
      </c>
      <c r="F227" s="45">
        <v>150</v>
      </c>
    </row>
    <row r="228" spans="1:6" ht="14.25">
      <c r="A228" s="17">
        <f>A218</f>
        <v>40288</v>
      </c>
      <c r="B228" s="5" t="s">
        <v>1128</v>
      </c>
      <c r="C228" s="16">
        <v>200</v>
      </c>
      <c r="D228" s="17">
        <f>D237</f>
        <v>40284</v>
      </c>
      <c r="E228" s="5" t="s">
        <v>1417</v>
      </c>
      <c r="F228" s="45">
        <v>300</v>
      </c>
    </row>
    <row r="229" spans="1:6" ht="14.25">
      <c r="A229" s="17">
        <f aca="true" t="shared" si="13" ref="A229:A235">A222</f>
        <v>40288</v>
      </c>
      <c r="B229" s="5" t="s">
        <v>1129</v>
      </c>
      <c r="C229" s="57">
        <v>19140</v>
      </c>
      <c r="D229" s="17">
        <f aca="true" t="shared" si="14" ref="D229:D236">D228</f>
        <v>40284</v>
      </c>
      <c r="E229" s="5" t="s">
        <v>1</v>
      </c>
      <c r="F229" s="44">
        <v>2195</v>
      </c>
    </row>
    <row r="230" spans="1:6" ht="14.25">
      <c r="A230" s="17">
        <f t="shared" si="13"/>
        <v>40288</v>
      </c>
      <c r="B230" s="5" t="s">
        <v>364</v>
      </c>
      <c r="C230" s="16">
        <v>30</v>
      </c>
      <c r="D230" s="17">
        <f t="shared" si="14"/>
        <v>40284</v>
      </c>
      <c r="E230" s="5" t="s">
        <v>2</v>
      </c>
      <c r="F230" s="44">
        <v>8252</v>
      </c>
    </row>
    <row r="231" spans="1:6" ht="14.25">
      <c r="A231" s="17">
        <f t="shared" si="13"/>
        <v>40288</v>
      </c>
      <c r="B231" s="5" t="s">
        <v>1130</v>
      </c>
      <c r="C231" s="16">
        <v>15040</v>
      </c>
      <c r="D231" s="17">
        <f t="shared" si="14"/>
        <v>40284</v>
      </c>
      <c r="E231" s="5" t="s">
        <v>1216</v>
      </c>
      <c r="F231" s="44">
        <v>46570.5</v>
      </c>
    </row>
    <row r="232" spans="1:6" ht="14.25">
      <c r="A232" s="17">
        <f t="shared" si="13"/>
        <v>40288</v>
      </c>
      <c r="B232" s="5" t="s">
        <v>1131</v>
      </c>
      <c r="C232" s="16">
        <v>130</v>
      </c>
      <c r="D232" s="17">
        <f t="shared" si="14"/>
        <v>40284</v>
      </c>
      <c r="E232" s="5" t="s">
        <v>3</v>
      </c>
      <c r="F232" s="44">
        <v>1110.3</v>
      </c>
    </row>
    <row r="233" spans="1:6" ht="14.25">
      <c r="A233" s="17">
        <f t="shared" si="13"/>
        <v>40288</v>
      </c>
      <c r="B233" s="5" t="s">
        <v>364</v>
      </c>
      <c r="C233" s="16">
        <v>100</v>
      </c>
      <c r="D233" s="17">
        <f t="shared" si="14"/>
        <v>40284</v>
      </c>
      <c r="E233" s="5" t="s">
        <v>4</v>
      </c>
      <c r="F233" s="44">
        <v>5300</v>
      </c>
    </row>
    <row r="234" spans="1:6" ht="14.25">
      <c r="A234" s="17">
        <f t="shared" si="13"/>
        <v>40288</v>
      </c>
      <c r="B234" s="5" t="s">
        <v>1132</v>
      </c>
      <c r="C234" s="16">
        <v>10510</v>
      </c>
      <c r="D234" s="17">
        <f t="shared" si="14"/>
        <v>40284</v>
      </c>
      <c r="E234" s="5" t="s">
        <v>5</v>
      </c>
      <c r="F234" s="44">
        <v>500</v>
      </c>
    </row>
    <row r="235" spans="1:6" ht="14.25">
      <c r="A235" s="17">
        <f t="shared" si="13"/>
        <v>40288</v>
      </c>
      <c r="B235" s="5" t="s">
        <v>1133</v>
      </c>
      <c r="C235" s="16">
        <v>2120</v>
      </c>
      <c r="D235" s="17">
        <f t="shared" si="14"/>
        <v>40284</v>
      </c>
      <c r="E235" s="5" t="s">
        <v>6</v>
      </c>
      <c r="F235" s="44">
        <v>600</v>
      </c>
    </row>
    <row r="236" spans="1:6" ht="14.25">
      <c r="A236" s="17">
        <f>A242</f>
        <v>40288</v>
      </c>
      <c r="B236" s="5" t="s">
        <v>1134</v>
      </c>
      <c r="C236" s="16">
        <v>10390</v>
      </c>
      <c r="D236" s="17">
        <f t="shared" si="14"/>
        <v>40284</v>
      </c>
      <c r="E236" s="5" t="s">
        <v>940</v>
      </c>
      <c r="F236" s="44">
        <v>9098.8</v>
      </c>
    </row>
    <row r="237" spans="1:6" ht="14.25">
      <c r="A237" s="17">
        <f>A229</f>
        <v>40288</v>
      </c>
      <c r="B237" s="5" t="s">
        <v>1135</v>
      </c>
      <c r="C237" s="16">
        <v>45074.8</v>
      </c>
      <c r="D237" s="17">
        <v>40284</v>
      </c>
      <c r="E237" s="5" t="s">
        <v>938</v>
      </c>
      <c r="F237" s="45">
        <v>18487</v>
      </c>
    </row>
    <row r="238" spans="1:6" ht="14.25">
      <c r="A238" s="17">
        <v>40288</v>
      </c>
      <c r="B238" s="5" t="s">
        <v>1136</v>
      </c>
      <c r="C238" s="44">
        <v>2000</v>
      </c>
      <c r="D238" s="17">
        <v>40285</v>
      </c>
      <c r="E238" s="5" t="s">
        <v>7</v>
      </c>
      <c r="F238" s="44">
        <v>20000</v>
      </c>
    </row>
    <row r="239" spans="1:6" ht="14.25">
      <c r="A239" s="17">
        <v>40288</v>
      </c>
      <c r="B239" s="5" t="s">
        <v>1137</v>
      </c>
      <c r="C239" s="44">
        <v>1500</v>
      </c>
      <c r="D239" s="17">
        <f>D238</f>
        <v>40285</v>
      </c>
      <c r="E239" s="5" t="s">
        <v>8</v>
      </c>
      <c r="F239" s="44">
        <v>2696.5</v>
      </c>
    </row>
    <row r="240" spans="1:6" ht="14.25">
      <c r="A240" s="17">
        <v>40288</v>
      </c>
      <c r="B240" s="5" t="s">
        <v>1138</v>
      </c>
      <c r="C240" s="44">
        <v>5000</v>
      </c>
      <c r="D240" s="17">
        <v>40285</v>
      </c>
      <c r="E240" s="5" t="s">
        <v>9</v>
      </c>
      <c r="F240" s="44">
        <v>100</v>
      </c>
    </row>
    <row r="241" spans="1:6" ht="14.25">
      <c r="A241" s="17">
        <v>40288</v>
      </c>
      <c r="B241" s="5" t="s">
        <v>1139</v>
      </c>
      <c r="C241" s="44">
        <v>7765</v>
      </c>
      <c r="D241" s="17">
        <f>D240</f>
        <v>40285</v>
      </c>
      <c r="E241" s="5" t="s">
        <v>10</v>
      </c>
      <c r="F241" s="44">
        <v>500</v>
      </c>
    </row>
    <row r="242" spans="1:6" ht="14.25">
      <c r="A242" s="17">
        <f>A219</f>
        <v>40288</v>
      </c>
      <c r="B242" s="5" t="s">
        <v>1140</v>
      </c>
      <c r="C242" s="16">
        <v>100</v>
      </c>
      <c r="D242" s="17">
        <f>D241</f>
        <v>40285</v>
      </c>
      <c r="E242" s="5" t="s">
        <v>11</v>
      </c>
      <c r="F242" s="44">
        <v>37660</v>
      </c>
    </row>
    <row r="243" spans="1:6" ht="14.25">
      <c r="A243" s="17">
        <v>40288</v>
      </c>
      <c r="B243" s="17" t="s">
        <v>1141</v>
      </c>
      <c r="C243" s="18">
        <v>97795</v>
      </c>
      <c r="D243" s="17">
        <f aca="true" t="shared" si="15" ref="D243:D248">D242</f>
        <v>40285</v>
      </c>
      <c r="E243" s="5" t="s">
        <v>12</v>
      </c>
      <c r="F243" s="44">
        <v>500</v>
      </c>
    </row>
    <row r="244" spans="1:6" ht="14.25">
      <c r="A244" s="17">
        <f>A215</f>
        <v>40288</v>
      </c>
      <c r="B244" s="3" t="s">
        <v>1142</v>
      </c>
      <c r="C244" s="8">
        <v>3200</v>
      </c>
      <c r="D244" s="17">
        <f t="shared" si="15"/>
        <v>40285</v>
      </c>
      <c r="E244" s="5" t="s">
        <v>13</v>
      </c>
      <c r="F244" s="44">
        <v>16270</v>
      </c>
    </row>
    <row r="245" spans="1:6" ht="14.25">
      <c r="A245" s="17">
        <f>A216</f>
        <v>40288</v>
      </c>
      <c r="B245" s="3" t="s">
        <v>1143</v>
      </c>
      <c r="C245" s="8">
        <v>9350</v>
      </c>
      <c r="D245" s="17">
        <f t="shared" si="15"/>
        <v>40285</v>
      </c>
      <c r="E245" s="5" t="s">
        <v>937</v>
      </c>
      <c r="F245" s="45">
        <v>3000</v>
      </c>
    </row>
    <row r="246" spans="1:6" ht="14.25">
      <c r="A246" s="17">
        <f>A221</f>
        <v>40288</v>
      </c>
      <c r="B246" s="3" t="s">
        <v>1144</v>
      </c>
      <c r="C246" s="8">
        <v>200</v>
      </c>
      <c r="D246" s="17">
        <f t="shared" si="15"/>
        <v>40285</v>
      </c>
      <c r="E246" s="5" t="s">
        <v>14</v>
      </c>
      <c r="F246" s="44">
        <v>100</v>
      </c>
    </row>
    <row r="247" spans="1:6" ht="14.25">
      <c r="A247" s="17">
        <f>A217</f>
        <v>40288</v>
      </c>
      <c r="B247" s="3" t="s">
        <v>1145</v>
      </c>
      <c r="C247" s="8">
        <v>200</v>
      </c>
      <c r="D247" s="17">
        <f t="shared" si="15"/>
        <v>40285</v>
      </c>
      <c r="E247" s="5" t="s">
        <v>15</v>
      </c>
      <c r="F247" s="44">
        <v>1000</v>
      </c>
    </row>
    <row r="248" spans="1:6" ht="14.25">
      <c r="A248" s="17">
        <f>A218</f>
        <v>40288</v>
      </c>
      <c r="B248" s="3" t="s">
        <v>1146</v>
      </c>
      <c r="C248" s="8">
        <v>8550</v>
      </c>
      <c r="D248" s="17">
        <f t="shared" si="15"/>
        <v>40285</v>
      </c>
      <c r="E248" s="5" t="s">
        <v>16</v>
      </c>
      <c r="F248" s="44">
        <v>50000</v>
      </c>
    </row>
    <row r="249" spans="1:6" ht="14.25">
      <c r="A249" s="17">
        <f>A219</f>
        <v>40288</v>
      </c>
      <c r="B249" s="3" t="s">
        <v>1147</v>
      </c>
      <c r="C249" s="8">
        <v>600</v>
      </c>
      <c r="D249" s="17">
        <f>D239</f>
        <v>40285</v>
      </c>
      <c r="E249" s="5" t="s">
        <v>17</v>
      </c>
      <c r="F249" s="16">
        <v>2400</v>
      </c>
    </row>
    <row r="250" spans="1:6" ht="14.25">
      <c r="A250" s="17">
        <f aca="true" t="shared" si="16" ref="A250:A255">A223</f>
        <v>40288</v>
      </c>
      <c r="B250" s="3" t="s">
        <v>1148</v>
      </c>
      <c r="C250" s="8">
        <v>100</v>
      </c>
      <c r="D250" s="39">
        <v>40285</v>
      </c>
      <c r="E250" s="5" t="s">
        <v>938</v>
      </c>
      <c r="F250" s="46">
        <f>16110.3+7129.8</f>
        <v>23240.1</v>
      </c>
    </row>
    <row r="251" spans="1:6" ht="14.25">
      <c r="A251" s="17">
        <f t="shared" si="16"/>
        <v>40288</v>
      </c>
      <c r="B251" s="3" t="s">
        <v>1149</v>
      </c>
      <c r="C251" s="8">
        <v>2800</v>
      </c>
      <c r="D251" s="17">
        <f>D250</f>
        <v>40285</v>
      </c>
      <c r="E251" s="5" t="s">
        <v>928</v>
      </c>
      <c r="F251" s="44">
        <f>18461.6+25263.5</f>
        <v>43725.1</v>
      </c>
    </row>
    <row r="252" spans="1:6" ht="14.25">
      <c r="A252" s="17">
        <f t="shared" si="16"/>
        <v>40288</v>
      </c>
      <c r="B252" s="3" t="s">
        <v>1150</v>
      </c>
      <c r="C252" s="8">
        <v>4700</v>
      </c>
      <c r="D252" s="17">
        <f>D251</f>
        <v>40285</v>
      </c>
      <c r="E252" s="5" t="s">
        <v>940</v>
      </c>
      <c r="F252" s="44">
        <f>5854+948.9</f>
        <v>6802.9</v>
      </c>
    </row>
    <row r="253" spans="1:6" ht="14.25">
      <c r="A253" s="17">
        <f t="shared" si="16"/>
        <v>40288</v>
      </c>
      <c r="B253" s="3" t="s">
        <v>1151</v>
      </c>
      <c r="C253" s="8">
        <v>11200</v>
      </c>
      <c r="D253" s="17">
        <v>40286</v>
      </c>
      <c r="E253" s="5" t="s">
        <v>18</v>
      </c>
      <c r="F253" s="45">
        <v>5000</v>
      </c>
    </row>
    <row r="254" spans="1:6" ht="14.25">
      <c r="A254" s="17">
        <f t="shared" si="16"/>
        <v>40288</v>
      </c>
      <c r="B254" s="3" t="s">
        <v>1152</v>
      </c>
      <c r="C254" s="8">
        <v>7650</v>
      </c>
      <c r="D254" s="17">
        <f>D253</f>
        <v>40286</v>
      </c>
      <c r="E254" s="5" t="s">
        <v>19</v>
      </c>
      <c r="F254" s="45">
        <v>10000</v>
      </c>
    </row>
    <row r="255" spans="1:6" ht="14.25">
      <c r="A255" s="17">
        <f t="shared" si="16"/>
        <v>40288</v>
      </c>
      <c r="B255" s="3" t="s">
        <v>1077</v>
      </c>
      <c r="C255" s="8">
        <v>100</v>
      </c>
      <c r="D255" s="17">
        <f>D254</f>
        <v>40286</v>
      </c>
      <c r="E255" s="5" t="s">
        <v>20</v>
      </c>
      <c r="F255" s="45">
        <v>700</v>
      </c>
    </row>
    <row r="256" spans="1:6" ht="14.25">
      <c r="A256" s="17">
        <f>A242</f>
        <v>40288</v>
      </c>
      <c r="B256" s="3" t="s">
        <v>1153</v>
      </c>
      <c r="C256" s="8">
        <v>200</v>
      </c>
      <c r="D256" s="17">
        <f>D255</f>
        <v>40286</v>
      </c>
      <c r="E256" s="5" t="s">
        <v>21</v>
      </c>
      <c r="F256" s="45">
        <v>500</v>
      </c>
    </row>
    <row r="257" spans="1:6" ht="14.25">
      <c r="A257" s="17">
        <f aca="true" t="shared" si="17" ref="A257:A262">A229</f>
        <v>40288</v>
      </c>
      <c r="B257" s="3" t="s">
        <v>1154</v>
      </c>
      <c r="C257" s="8">
        <v>50000</v>
      </c>
      <c r="D257" s="17">
        <f aca="true" t="shared" si="18" ref="D257:D274">D256</f>
        <v>40286</v>
      </c>
      <c r="E257" s="5" t="s">
        <v>22</v>
      </c>
      <c r="F257" s="45">
        <v>10100</v>
      </c>
    </row>
    <row r="258" spans="1:6" ht="14.25">
      <c r="A258" s="17">
        <f t="shared" si="17"/>
        <v>40288</v>
      </c>
      <c r="B258" s="3" t="s">
        <v>1155</v>
      </c>
      <c r="C258" s="8">
        <v>6100</v>
      </c>
      <c r="D258" s="17">
        <f t="shared" si="18"/>
        <v>40286</v>
      </c>
      <c r="E258" s="5" t="s">
        <v>23</v>
      </c>
      <c r="F258" s="45">
        <v>2020</v>
      </c>
    </row>
    <row r="259" spans="1:6" ht="14.25">
      <c r="A259" s="17">
        <f t="shared" si="17"/>
        <v>40288</v>
      </c>
      <c r="B259" s="3" t="s">
        <v>1156</v>
      </c>
      <c r="C259" s="8">
        <v>4831</v>
      </c>
      <c r="D259" s="17">
        <f t="shared" si="18"/>
        <v>40286</v>
      </c>
      <c r="E259" s="5" t="s">
        <v>24</v>
      </c>
      <c r="F259" s="45">
        <v>500</v>
      </c>
    </row>
    <row r="260" spans="1:6" ht="14.25">
      <c r="A260" s="17">
        <f t="shared" si="17"/>
        <v>40288</v>
      </c>
      <c r="B260" s="3" t="s">
        <v>1157</v>
      </c>
      <c r="C260" s="8">
        <v>2150</v>
      </c>
      <c r="D260" s="17">
        <f t="shared" si="18"/>
        <v>40286</v>
      </c>
      <c r="E260" s="5" t="s">
        <v>25</v>
      </c>
      <c r="F260" s="45">
        <v>2600</v>
      </c>
    </row>
    <row r="261" spans="1:6" ht="28.5">
      <c r="A261" s="17">
        <f t="shared" si="17"/>
        <v>40288</v>
      </c>
      <c r="B261" s="3" t="s">
        <v>1158</v>
      </c>
      <c r="C261" s="8">
        <v>15505.6</v>
      </c>
      <c r="D261" s="17">
        <f t="shared" si="18"/>
        <v>40286</v>
      </c>
      <c r="E261" s="20" t="s">
        <v>26</v>
      </c>
      <c r="F261" s="45">
        <v>500</v>
      </c>
    </row>
    <row r="262" spans="1:6" ht="14.25">
      <c r="A262" s="17">
        <f t="shared" si="17"/>
        <v>40288</v>
      </c>
      <c r="B262" s="3" t="s">
        <v>1159</v>
      </c>
      <c r="C262" s="8">
        <v>400</v>
      </c>
      <c r="D262" s="17">
        <f t="shared" si="18"/>
        <v>40286</v>
      </c>
      <c r="E262" s="5" t="s">
        <v>27</v>
      </c>
      <c r="F262" s="45">
        <v>1000</v>
      </c>
    </row>
    <row r="263" spans="1:6" ht="14.25">
      <c r="A263" s="17">
        <f>A236</f>
        <v>40288</v>
      </c>
      <c r="B263" s="3" t="s">
        <v>1160</v>
      </c>
      <c r="C263" s="8">
        <v>3230</v>
      </c>
      <c r="D263" s="17">
        <f t="shared" si="18"/>
        <v>40286</v>
      </c>
      <c r="E263" s="5" t="s">
        <v>28</v>
      </c>
      <c r="F263" s="45">
        <v>100</v>
      </c>
    </row>
    <row r="264" spans="1:6" ht="14.25">
      <c r="A264" s="43">
        <f>A237</f>
        <v>40288</v>
      </c>
      <c r="B264" s="3" t="s">
        <v>364</v>
      </c>
      <c r="C264" s="8">
        <v>100</v>
      </c>
      <c r="D264" s="17">
        <f t="shared" si="18"/>
        <v>40286</v>
      </c>
      <c r="E264" s="5" t="s">
        <v>29</v>
      </c>
      <c r="F264" s="45">
        <v>300</v>
      </c>
    </row>
    <row r="265" spans="1:6" ht="14.25">
      <c r="A265" s="43">
        <f>A238</f>
        <v>40288</v>
      </c>
      <c r="B265" s="3" t="s">
        <v>1161</v>
      </c>
      <c r="C265" s="8">
        <v>100</v>
      </c>
      <c r="D265" s="17">
        <f t="shared" si="18"/>
        <v>40286</v>
      </c>
      <c r="E265" s="5" t="s">
        <v>30</v>
      </c>
      <c r="F265" s="45">
        <v>50</v>
      </c>
    </row>
    <row r="266" spans="1:6" ht="14.25">
      <c r="A266" s="43">
        <f>A239</f>
        <v>40288</v>
      </c>
      <c r="B266" s="3" t="s">
        <v>1162</v>
      </c>
      <c r="C266" s="8">
        <v>4900</v>
      </c>
      <c r="D266" s="17">
        <f t="shared" si="18"/>
        <v>40286</v>
      </c>
      <c r="E266" s="5" t="s">
        <v>31</v>
      </c>
      <c r="F266" s="45">
        <v>3000</v>
      </c>
    </row>
    <row r="267" spans="1:6" ht="14.25">
      <c r="A267" s="17">
        <f>A220</f>
        <v>40288</v>
      </c>
      <c r="B267" s="3" t="s">
        <v>1163</v>
      </c>
      <c r="C267" s="8">
        <v>15600</v>
      </c>
      <c r="D267" s="17">
        <f t="shared" si="18"/>
        <v>40286</v>
      </c>
      <c r="E267" s="5" t="s">
        <v>32</v>
      </c>
      <c r="F267" s="45">
        <v>1000</v>
      </c>
    </row>
    <row r="268" spans="1:6" ht="14.25">
      <c r="A268" s="17">
        <f aca="true" t="shared" si="19" ref="A268:A274">A244</f>
        <v>40288</v>
      </c>
      <c r="B268" s="3" t="s">
        <v>1164</v>
      </c>
      <c r="C268" s="8">
        <v>50000</v>
      </c>
      <c r="D268" s="17">
        <f t="shared" si="18"/>
        <v>40286</v>
      </c>
      <c r="E268" s="5" t="s">
        <v>33</v>
      </c>
      <c r="F268" s="45">
        <v>5408</v>
      </c>
    </row>
    <row r="269" spans="1:6" ht="14.25">
      <c r="A269" s="17">
        <f t="shared" si="19"/>
        <v>40288</v>
      </c>
      <c r="B269" s="3" t="s">
        <v>1165</v>
      </c>
      <c r="C269" s="8">
        <v>32000</v>
      </c>
      <c r="D269" s="17">
        <f t="shared" si="18"/>
        <v>40286</v>
      </c>
      <c r="E269" s="5" t="s">
        <v>34</v>
      </c>
      <c r="F269" s="45">
        <v>2000</v>
      </c>
    </row>
    <row r="270" spans="1:6" ht="14.25">
      <c r="A270" s="17">
        <f t="shared" si="19"/>
        <v>40288</v>
      </c>
      <c r="B270" s="3" t="s">
        <v>1166</v>
      </c>
      <c r="C270" s="8">
        <v>16900</v>
      </c>
      <c r="D270" s="17">
        <f t="shared" si="18"/>
        <v>40286</v>
      </c>
      <c r="E270" s="5" t="s">
        <v>35</v>
      </c>
      <c r="F270" s="45">
        <v>200</v>
      </c>
    </row>
    <row r="271" spans="1:6" ht="14.25">
      <c r="A271" s="17">
        <f t="shared" si="19"/>
        <v>40288</v>
      </c>
      <c r="B271" s="3" t="s">
        <v>1167</v>
      </c>
      <c r="C271" s="8">
        <v>1000000</v>
      </c>
      <c r="D271" s="17">
        <f t="shared" si="18"/>
        <v>40286</v>
      </c>
      <c r="E271" s="5" t="s">
        <v>36</v>
      </c>
      <c r="F271" s="45">
        <v>10300</v>
      </c>
    </row>
    <row r="272" spans="1:6" ht="14.25">
      <c r="A272" s="17">
        <f t="shared" si="19"/>
        <v>40288</v>
      </c>
      <c r="B272" s="3" t="s">
        <v>1168</v>
      </c>
      <c r="C272" s="8">
        <v>550</v>
      </c>
      <c r="D272" s="17">
        <f t="shared" si="18"/>
        <v>40286</v>
      </c>
      <c r="E272" s="5" t="s">
        <v>37</v>
      </c>
      <c r="F272" s="45">
        <v>100</v>
      </c>
    </row>
    <row r="273" spans="1:6" ht="14.25">
      <c r="A273" s="17">
        <f t="shared" si="19"/>
        <v>40288</v>
      </c>
      <c r="B273" s="3" t="s">
        <v>1169</v>
      </c>
      <c r="C273" s="8">
        <v>15055</v>
      </c>
      <c r="D273" s="17">
        <f t="shared" si="18"/>
        <v>40286</v>
      </c>
      <c r="E273" s="5" t="s">
        <v>38</v>
      </c>
      <c r="F273" s="45">
        <v>1450</v>
      </c>
    </row>
    <row r="274" spans="1:6" ht="14.25">
      <c r="A274" s="17">
        <f t="shared" si="19"/>
        <v>40288</v>
      </c>
      <c r="B274" s="3" t="s">
        <v>1170</v>
      </c>
      <c r="C274" s="8">
        <v>100</v>
      </c>
      <c r="D274" s="17">
        <f t="shared" si="18"/>
        <v>40286</v>
      </c>
      <c r="E274" s="5" t="s">
        <v>39</v>
      </c>
      <c r="F274" s="45">
        <v>200</v>
      </c>
    </row>
    <row r="275" spans="1:6" ht="14.25">
      <c r="A275" s="17">
        <f>A250</f>
        <v>40288</v>
      </c>
      <c r="B275" s="3" t="s">
        <v>1171</v>
      </c>
      <c r="C275" s="8">
        <v>9815</v>
      </c>
      <c r="D275" s="39">
        <v>40286</v>
      </c>
      <c r="E275" s="5" t="s">
        <v>938</v>
      </c>
      <c r="F275" s="46">
        <v>18029.7</v>
      </c>
    </row>
    <row r="276" spans="1:6" ht="14.25">
      <c r="A276" s="17">
        <f>A251</f>
        <v>40288</v>
      </c>
      <c r="B276" s="3" t="s">
        <v>1172</v>
      </c>
      <c r="C276" s="8">
        <v>500</v>
      </c>
      <c r="D276" s="17">
        <f>D275</f>
        <v>40286</v>
      </c>
      <c r="E276" s="5" t="s">
        <v>928</v>
      </c>
      <c r="F276" s="45">
        <f>12704.8+6012.3+11954.1-2000</f>
        <v>28671.199999999997</v>
      </c>
    </row>
    <row r="277" spans="1:6" ht="14.25">
      <c r="A277" s="17">
        <f>A252</f>
        <v>40288</v>
      </c>
      <c r="B277" s="3" t="s">
        <v>1173</v>
      </c>
      <c r="C277" s="8">
        <v>1000</v>
      </c>
      <c r="D277" s="17">
        <f>D276</f>
        <v>40286</v>
      </c>
      <c r="E277" s="5" t="s">
        <v>940</v>
      </c>
      <c r="F277" s="45">
        <v>1950.7</v>
      </c>
    </row>
    <row r="278" spans="1:6" ht="14.25">
      <c r="A278" s="17">
        <v>40289</v>
      </c>
      <c r="B278" s="3" t="s">
        <v>1174</v>
      </c>
      <c r="C278" s="9">
        <v>100</v>
      </c>
      <c r="D278" s="17">
        <v>40292</v>
      </c>
      <c r="E278" s="5" t="s">
        <v>940</v>
      </c>
      <c r="F278" s="45">
        <v>310</v>
      </c>
    </row>
    <row r="279" spans="1:6" ht="14.25">
      <c r="A279" s="39">
        <f>A278</f>
        <v>40289</v>
      </c>
      <c r="B279" s="3" t="s">
        <v>1175</v>
      </c>
      <c r="C279" s="9">
        <v>500</v>
      </c>
      <c r="D279" s="17">
        <f>D278</f>
        <v>40292</v>
      </c>
      <c r="E279" s="5" t="s">
        <v>40</v>
      </c>
      <c r="F279" s="45">
        <v>1800</v>
      </c>
    </row>
    <row r="280" spans="1:6" ht="14.25">
      <c r="A280" s="39">
        <f aca="true" t="shared" si="20" ref="A280:A343">A279</f>
        <v>40289</v>
      </c>
      <c r="B280" s="3" t="s">
        <v>1176</v>
      </c>
      <c r="C280" s="9">
        <v>1000</v>
      </c>
      <c r="D280" s="17">
        <f aca="true" t="shared" si="21" ref="D280:D286">D279</f>
        <v>40292</v>
      </c>
      <c r="E280" s="5" t="s">
        <v>41</v>
      </c>
      <c r="F280" s="45">
        <v>1501.3</v>
      </c>
    </row>
    <row r="281" spans="1:6" ht="14.25">
      <c r="A281" s="39">
        <f t="shared" si="20"/>
        <v>40289</v>
      </c>
      <c r="B281" s="3" t="s">
        <v>202</v>
      </c>
      <c r="C281" s="9">
        <v>100</v>
      </c>
      <c r="D281" s="17">
        <f t="shared" si="21"/>
        <v>40292</v>
      </c>
      <c r="E281" s="5" t="s">
        <v>42</v>
      </c>
      <c r="F281" s="45">
        <v>100</v>
      </c>
    </row>
    <row r="282" spans="1:6" ht="14.25">
      <c r="A282" s="39">
        <f t="shared" si="20"/>
        <v>40289</v>
      </c>
      <c r="B282" s="3" t="s">
        <v>203</v>
      </c>
      <c r="C282" s="9">
        <v>50</v>
      </c>
      <c r="D282" s="17">
        <f t="shared" si="21"/>
        <v>40292</v>
      </c>
      <c r="E282" s="5" t="s">
        <v>43</v>
      </c>
      <c r="F282" s="45">
        <v>1000</v>
      </c>
    </row>
    <row r="283" spans="1:6" ht="14.25">
      <c r="A283" s="39">
        <f t="shared" si="20"/>
        <v>40289</v>
      </c>
      <c r="B283" s="3" t="s">
        <v>1177</v>
      </c>
      <c r="C283" s="9">
        <v>200</v>
      </c>
      <c r="D283" s="17">
        <f t="shared" si="21"/>
        <v>40292</v>
      </c>
      <c r="E283" s="5" t="s">
        <v>44</v>
      </c>
      <c r="F283" s="45">
        <v>500</v>
      </c>
    </row>
    <row r="284" spans="1:6" ht="14.25">
      <c r="A284" s="39">
        <f t="shared" si="20"/>
        <v>40289</v>
      </c>
      <c r="B284" s="3" t="s">
        <v>204</v>
      </c>
      <c r="C284" s="9">
        <v>1000</v>
      </c>
      <c r="D284" s="17">
        <f t="shared" si="21"/>
        <v>40292</v>
      </c>
      <c r="E284" s="5" t="s">
        <v>45</v>
      </c>
      <c r="F284" s="45">
        <v>300</v>
      </c>
    </row>
    <row r="285" spans="1:6" ht="14.25">
      <c r="A285" s="39">
        <f t="shared" si="20"/>
        <v>40289</v>
      </c>
      <c r="B285" s="3" t="s">
        <v>1178</v>
      </c>
      <c r="C285" s="9">
        <v>50</v>
      </c>
      <c r="D285" s="17">
        <f t="shared" si="21"/>
        <v>40292</v>
      </c>
      <c r="E285" s="3" t="s">
        <v>46</v>
      </c>
      <c r="F285" s="13">
        <v>2647</v>
      </c>
    </row>
    <row r="286" spans="1:6" ht="14.25">
      <c r="A286" s="39">
        <f t="shared" si="20"/>
        <v>40289</v>
      </c>
      <c r="B286" s="3" t="s">
        <v>205</v>
      </c>
      <c r="C286" s="9">
        <v>2000</v>
      </c>
      <c r="D286" s="17">
        <f t="shared" si="21"/>
        <v>40292</v>
      </c>
      <c r="E286" s="5" t="s">
        <v>47</v>
      </c>
      <c r="F286" s="13">
        <v>1142.3</v>
      </c>
    </row>
    <row r="287" spans="1:6" ht="14.25">
      <c r="A287" s="39">
        <f t="shared" si="20"/>
        <v>40289</v>
      </c>
      <c r="B287" s="3" t="s">
        <v>206</v>
      </c>
      <c r="C287" s="9">
        <v>1000</v>
      </c>
      <c r="D287" s="17">
        <v>40298</v>
      </c>
      <c r="E287" s="5" t="s">
        <v>48</v>
      </c>
      <c r="F287" s="44">
        <v>280</v>
      </c>
    </row>
    <row r="288" spans="1:6" ht="14.25">
      <c r="A288" s="39">
        <f t="shared" si="20"/>
        <v>40289</v>
      </c>
      <c r="B288" s="3" t="s">
        <v>207</v>
      </c>
      <c r="C288" s="9">
        <v>200</v>
      </c>
      <c r="D288" s="17">
        <v>40298</v>
      </c>
      <c r="E288" s="5" t="s">
        <v>49</v>
      </c>
      <c r="F288" s="44">
        <v>1545.2</v>
      </c>
    </row>
    <row r="289" spans="1:6" ht="14.25">
      <c r="A289" s="39">
        <f t="shared" si="20"/>
        <v>40289</v>
      </c>
      <c r="B289" s="3" t="s">
        <v>208</v>
      </c>
      <c r="C289" s="9">
        <v>200</v>
      </c>
      <c r="D289" s="17">
        <v>40298</v>
      </c>
      <c r="E289" s="5" t="s">
        <v>50</v>
      </c>
      <c r="F289" s="44">
        <v>107008.7</v>
      </c>
    </row>
    <row r="290" spans="1:6" ht="14.25">
      <c r="A290" s="39">
        <f t="shared" si="20"/>
        <v>40289</v>
      </c>
      <c r="B290" s="3" t="s">
        <v>209</v>
      </c>
      <c r="C290" s="9">
        <v>500</v>
      </c>
      <c r="D290" s="17">
        <v>40298</v>
      </c>
      <c r="E290" s="5" t="s">
        <v>51</v>
      </c>
      <c r="F290" s="44">
        <v>613.9</v>
      </c>
    </row>
    <row r="291" spans="1:6" ht="14.25">
      <c r="A291" s="39">
        <f t="shared" si="20"/>
        <v>40289</v>
      </c>
      <c r="B291" s="3" t="s">
        <v>1179</v>
      </c>
      <c r="C291" s="9">
        <v>1000</v>
      </c>
      <c r="D291" s="17">
        <v>40298</v>
      </c>
      <c r="E291" s="5" t="s">
        <v>52</v>
      </c>
      <c r="F291" s="44">
        <v>2655.6</v>
      </c>
    </row>
    <row r="292" spans="1:6" ht="14.25">
      <c r="A292" s="39">
        <f t="shared" si="20"/>
        <v>40289</v>
      </c>
      <c r="B292" s="3" t="s">
        <v>210</v>
      </c>
      <c r="C292" s="9">
        <v>1250</v>
      </c>
      <c r="D292" s="17">
        <v>40298</v>
      </c>
      <c r="E292" s="5" t="s">
        <v>53</v>
      </c>
      <c r="F292" s="44">
        <v>1843</v>
      </c>
    </row>
    <row r="293" spans="1:6" ht="14.25">
      <c r="A293" s="39">
        <f t="shared" si="20"/>
        <v>40289</v>
      </c>
      <c r="B293" s="3" t="s">
        <v>1180</v>
      </c>
      <c r="C293" s="9">
        <v>300</v>
      </c>
      <c r="D293" s="17">
        <v>40298</v>
      </c>
      <c r="E293" s="5" t="s">
        <v>54</v>
      </c>
      <c r="F293" s="44">
        <v>50</v>
      </c>
    </row>
    <row r="294" spans="1:6" ht="14.25">
      <c r="A294" s="39">
        <f t="shared" si="20"/>
        <v>40289</v>
      </c>
      <c r="B294" s="3" t="s">
        <v>1181</v>
      </c>
      <c r="C294" s="9">
        <v>500</v>
      </c>
      <c r="D294" s="17">
        <v>40298</v>
      </c>
      <c r="E294" s="5" t="s">
        <v>55</v>
      </c>
      <c r="F294" s="44">
        <v>1000</v>
      </c>
    </row>
    <row r="295" spans="1:6" ht="14.25">
      <c r="A295" s="39">
        <f t="shared" si="20"/>
        <v>40289</v>
      </c>
      <c r="B295" s="3" t="s">
        <v>1182</v>
      </c>
      <c r="C295" s="9">
        <v>500</v>
      </c>
      <c r="D295" s="17">
        <v>40298</v>
      </c>
      <c r="E295" s="5" t="s">
        <v>56</v>
      </c>
      <c r="F295" s="44">
        <v>100</v>
      </c>
    </row>
    <row r="296" spans="1:6" ht="14.25">
      <c r="A296" s="39">
        <f t="shared" si="20"/>
        <v>40289</v>
      </c>
      <c r="B296" s="3" t="s">
        <v>1183</v>
      </c>
      <c r="C296" s="9">
        <v>200</v>
      </c>
      <c r="D296" s="17">
        <v>40298</v>
      </c>
      <c r="E296" s="5" t="s">
        <v>57</v>
      </c>
      <c r="F296" s="44">
        <v>7380</v>
      </c>
    </row>
    <row r="297" spans="1:6" ht="14.25">
      <c r="A297" s="39">
        <f t="shared" si="20"/>
        <v>40289</v>
      </c>
      <c r="B297" s="3" t="s">
        <v>211</v>
      </c>
      <c r="C297" s="9">
        <v>43620</v>
      </c>
      <c r="D297" s="17">
        <v>40298</v>
      </c>
      <c r="E297" s="5" t="s">
        <v>58</v>
      </c>
      <c r="F297" s="44">
        <v>3550</v>
      </c>
    </row>
    <row r="298" spans="1:6" ht="14.25">
      <c r="A298" s="39">
        <f t="shared" si="20"/>
        <v>40289</v>
      </c>
      <c r="B298" s="3" t="s">
        <v>212</v>
      </c>
      <c r="C298" s="9">
        <v>12580.5</v>
      </c>
      <c r="D298" s="17">
        <v>40300</v>
      </c>
      <c r="E298" s="5" t="s">
        <v>59</v>
      </c>
      <c r="F298" s="44">
        <v>2000</v>
      </c>
    </row>
    <row r="299" spans="1:6" ht="14.25">
      <c r="A299" s="39">
        <f t="shared" si="20"/>
        <v>40289</v>
      </c>
      <c r="B299" s="3" t="s">
        <v>213</v>
      </c>
      <c r="C299" s="9">
        <v>409</v>
      </c>
      <c r="D299" s="17">
        <v>40301</v>
      </c>
      <c r="E299" s="5" t="s">
        <v>60</v>
      </c>
      <c r="F299" s="44">
        <v>23717</v>
      </c>
    </row>
    <row r="300" spans="1:6" ht="14.25">
      <c r="A300" s="39">
        <f t="shared" si="20"/>
        <v>40289</v>
      </c>
      <c r="B300" s="3" t="s">
        <v>1184</v>
      </c>
      <c r="C300" s="9">
        <v>100</v>
      </c>
      <c r="D300" s="17">
        <v>40302</v>
      </c>
      <c r="E300" s="5" t="s">
        <v>61</v>
      </c>
      <c r="F300" s="44">
        <v>2416</v>
      </c>
    </row>
    <row r="301" spans="1:6" ht="14.25">
      <c r="A301" s="39">
        <f t="shared" si="20"/>
        <v>40289</v>
      </c>
      <c r="B301" s="3" t="s">
        <v>214</v>
      </c>
      <c r="C301" s="9">
        <v>50000</v>
      </c>
      <c r="D301" s="17">
        <v>40302</v>
      </c>
      <c r="E301" s="5" t="s">
        <v>62</v>
      </c>
      <c r="F301" s="44">
        <v>7750</v>
      </c>
    </row>
    <row r="302" spans="1:6" ht="14.25">
      <c r="A302" s="39">
        <f t="shared" si="20"/>
        <v>40289</v>
      </c>
      <c r="B302" s="3" t="s">
        <v>215</v>
      </c>
      <c r="C302" s="9">
        <v>6500</v>
      </c>
      <c r="D302" s="17">
        <v>40302</v>
      </c>
      <c r="E302" s="5" t="s">
        <v>63</v>
      </c>
      <c r="F302" s="44">
        <v>6448.9</v>
      </c>
    </row>
    <row r="303" spans="1:6" ht="14.25">
      <c r="A303" s="39">
        <f t="shared" si="20"/>
        <v>40289</v>
      </c>
      <c r="B303" s="3" t="s">
        <v>1185</v>
      </c>
      <c r="C303" s="9">
        <v>20000</v>
      </c>
      <c r="D303" s="17">
        <v>40302</v>
      </c>
      <c r="E303" s="5" t="s">
        <v>64</v>
      </c>
      <c r="F303" s="44">
        <v>2850</v>
      </c>
    </row>
    <row r="304" spans="1:6" ht="14.25">
      <c r="A304" s="39">
        <f t="shared" si="20"/>
        <v>40289</v>
      </c>
      <c r="B304" s="3" t="s">
        <v>216</v>
      </c>
      <c r="C304" s="9">
        <v>100000</v>
      </c>
      <c r="D304" s="17">
        <v>40302</v>
      </c>
      <c r="E304" s="5" t="s">
        <v>1324</v>
      </c>
      <c r="F304" s="44">
        <v>1117.3</v>
      </c>
    </row>
    <row r="305" spans="1:6" ht="14.25">
      <c r="A305" s="39">
        <f t="shared" si="20"/>
        <v>40289</v>
      </c>
      <c r="B305" s="3" t="s">
        <v>217</v>
      </c>
      <c r="C305" s="9">
        <v>50000</v>
      </c>
      <c r="D305" s="17">
        <v>40302</v>
      </c>
      <c r="E305" s="5" t="s">
        <v>65</v>
      </c>
      <c r="F305" s="44">
        <v>2922.1</v>
      </c>
    </row>
    <row r="306" spans="1:6" ht="14.25">
      <c r="A306" s="39">
        <f t="shared" si="20"/>
        <v>40289</v>
      </c>
      <c r="B306" s="3" t="s">
        <v>218</v>
      </c>
      <c r="C306" s="9">
        <v>100</v>
      </c>
      <c r="D306" s="17">
        <v>40302</v>
      </c>
      <c r="E306" s="5" t="s">
        <v>66</v>
      </c>
      <c r="F306" s="44">
        <v>350</v>
      </c>
    </row>
    <row r="307" spans="1:6" ht="14.25">
      <c r="A307" s="39">
        <f t="shared" si="20"/>
        <v>40289</v>
      </c>
      <c r="B307" s="3" t="s">
        <v>219</v>
      </c>
      <c r="C307" s="9">
        <v>7996.3</v>
      </c>
      <c r="D307" s="17">
        <v>40302</v>
      </c>
      <c r="E307" s="5" t="s">
        <v>67</v>
      </c>
      <c r="F307" s="44">
        <v>2353</v>
      </c>
    </row>
    <row r="308" spans="1:6" ht="14.25">
      <c r="A308" s="39">
        <f t="shared" si="20"/>
        <v>40289</v>
      </c>
      <c r="B308" s="3" t="s">
        <v>220</v>
      </c>
      <c r="C308" s="9">
        <v>60</v>
      </c>
      <c r="D308" s="17">
        <v>40302</v>
      </c>
      <c r="E308" s="5" t="s">
        <v>68</v>
      </c>
      <c r="F308" s="44">
        <v>4488</v>
      </c>
    </row>
    <row r="309" spans="1:6" ht="14.25">
      <c r="A309" s="39">
        <f t="shared" si="20"/>
        <v>40289</v>
      </c>
      <c r="B309" s="3" t="s">
        <v>1186</v>
      </c>
      <c r="C309" s="9">
        <v>200</v>
      </c>
      <c r="D309" s="17">
        <v>40302</v>
      </c>
      <c r="E309" s="5" t="s">
        <v>69</v>
      </c>
      <c r="F309" s="44">
        <v>420</v>
      </c>
    </row>
    <row r="310" spans="1:6" ht="14.25">
      <c r="A310" s="39">
        <f t="shared" si="20"/>
        <v>40289</v>
      </c>
      <c r="B310" s="3" t="s">
        <v>221</v>
      </c>
      <c r="C310" s="9">
        <v>5000</v>
      </c>
      <c r="D310" s="17">
        <v>40302</v>
      </c>
      <c r="E310" s="5" t="s">
        <v>70</v>
      </c>
      <c r="F310" s="44">
        <v>2530</v>
      </c>
    </row>
    <row r="311" spans="1:6" ht="14.25">
      <c r="A311" s="39">
        <f t="shared" si="20"/>
        <v>40289</v>
      </c>
      <c r="B311" s="3" t="s">
        <v>1187</v>
      </c>
      <c r="C311" s="9">
        <v>100000</v>
      </c>
      <c r="D311" s="17">
        <v>40302</v>
      </c>
      <c r="E311" s="5" t="s">
        <v>71</v>
      </c>
      <c r="F311" s="44">
        <v>20</v>
      </c>
    </row>
    <row r="312" spans="1:6" ht="14.25">
      <c r="A312" s="39">
        <f t="shared" si="20"/>
        <v>40289</v>
      </c>
      <c r="B312" s="44" t="s">
        <v>1188</v>
      </c>
      <c r="C312" s="44">
        <v>300</v>
      </c>
      <c r="D312" s="17">
        <v>40303</v>
      </c>
      <c r="E312" s="5" t="s">
        <v>72</v>
      </c>
      <c r="F312" s="44">
        <v>300</v>
      </c>
    </row>
    <row r="313" spans="1:6" ht="14.25">
      <c r="A313" s="39">
        <f t="shared" si="20"/>
        <v>40289</v>
      </c>
      <c r="B313" s="44" t="s">
        <v>1189</v>
      </c>
      <c r="C313" s="44">
        <v>205.5</v>
      </c>
      <c r="D313" s="17">
        <v>40303</v>
      </c>
      <c r="E313" s="5" t="s">
        <v>73</v>
      </c>
      <c r="F313" s="44">
        <v>1100</v>
      </c>
    </row>
    <row r="314" spans="1:6" ht="14.25">
      <c r="A314" s="39">
        <f t="shared" si="20"/>
        <v>40289</v>
      </c>
      <c r="B314" s="44" t="s">
        <v>1190</v>
      </c>
      <c r="C314" s="44">
        <v>400</v>
      </c>
      <c r="D314" s="17">
        <v>40303</v>
      </c>
      <c r="E314" s="5" t="s">
        <v>74</v>
      </c>
      <c r="F314" s="44">
        <v>700</v>
      </c>
    </row>
    <row r="315" spans="1:6" ht="14.25">
      <c r="A315" s="39">
        <f t="shared" si="20"/>
        <v>40289</v>
      </c>
      <c r="B315" s="44" t="s">
        <v>1191</v>
      </c>
      <c r="C315" s="44">
        <v>500</v>
      </c>
      <c r="D315" s="17">
        <v>40303</v>
      </c>
      <c r="E315" s="5" t="s">
        <v>75</v>
      </c>
      <c r="F315" s="44">
        <v>1390</v>
      </c>
    </row>
    <row r="316" spans="1:6" ht="14.25">
      <c r="A316" s="39">
        <f t="shared" si="20"/>
        <v>40289</v>
      </c>
      <c r="B316" s="44" t="s">
        <v>1192</v>
      </c>
      <c r="C316" s="44">
        <v>3500</v>
      </c>
      <c r="D316" s="17">
        <v>40303</v>
      </c>
      <c r="E316" s="5" t="s">
        <v>76</v>
      </c>
      <c r="F316" s="44">
        <v>7290</v>
      </c>
    </row>
    <row r="317" spans="1:6" ht="14.25">
      <c r="A317" s="39">
        <f t="shared" si="20"/>
        <v>40289</v>
      </c>
      <c r="B317" s="44" t="s">
        <v>1193</v>
      </c>
      <c r="C317" s="44">
        <v>5000</v>
      </c>
      <c r="D317" s="17">
        <v>40303</v>
      </c>
      <c r="E317" s="5" t="s">
        <v>77</v>
      </c>
      <c r="F317" s="44">
        <v>100</v>
      </c>
    </row>
    <row r="318" spans="1:6" ht="14.25">
      <c r="A318" s="39">
        <f t="shared" si="20"/>
        <v>40289</v>
      </c>
      <c r="B318" s="44" t="s">
        <v>1194</v>
      </c>
      <c r="C318" s="44">
        <v>100</v>
      </c>
      <c r="D318" s="17">
        <v>40303</v>
      </c>
      <c r="E318" s="5" t="s">
        <v>78</v>
      </c>
      <c r="F318" s="44">
        <v>34484.3</v>
      </c>
    </row>
    <row r="319" spans="1:6" ht="14.25">
      <c r="A319" s="39">
        <f t="shared" si="20"/>
        <v>40289</v>
      </c>
      <c r="B319" s="44" t="s">
        <v>1195</v>
      </c>
      <c r="C319" s="44">
        <v>3100</v>
      </c>
      <c r="D319" s="17">
        <v>40303</v>
      </c>
      <c r="E319" s="5" t="s">
        <v>79</v>
      </c>
      <c r="F319" s="44">
        <v>300</v>
      </c>
    </row>
    <row r="320" spans="1:6" ht="14.25">
      <c r="A320" s="39">
        <f t="shared" si="20"/>
        <v>40289</v>
      </c>
      <c r="B320" s="44" t="s">
        <v>1196</v>
      </c>
      <c r="C320" s="44">
        <v>11437</v>
      </c>
      <c r="D320" s="17">
        <v>40303</v>
      </c>
      <c r="E320" s="5" t="s">
        <v>80</v>
      </c>
      <c r="F320" s="44">
        <v>400</v>
      </c>
    </row>
    <row r="321" spans="1:6" ht="14.25">
      <c r="A321" s="39">
        <f t="shared" si="20"/>
        <v>40289</v>
      </c>
      <c r="B321" s="44" t="s">
        <v>1197</v>
      </c>
      <c r="C321" s="44">
        <v>3460</v>
      </c>
      <c r="D321" s="17">
        <v>40303</v>
      </c>
      <c r="E321" s="5" t="s">
        <v>364</v>
      </c>
      <c r="F321" s="44">
        <v>50</v>
      </c>
    </row>
    <row r="322" spans="1:6" ht="14.25">
      <c r="A322" s="39">
        <f t="shared" si="20"/>
        <v>40289</v>
      </c>
      <c r="B322" s="44" t="s">
        <v>1198</v>
      </c>
      <c r="C322" s="44">
        <v>2720</v>
      </c>
      <c r="D322" s="17">
        <v>40303</v>
      </c>
      <c r="E322" s="5" t="s">
        <v>81</v>
      </c>
      <c r="F322" s="44">
        <v>600</v>
      </c>
    </row>
    <row r="323" spans="1:6" ht="14.25">
      <c r="A323" s="39">
        <f t="shared" si="20"/>
        <v>40289</v>
      </c>
      <c r="B323" s="44" t="s">
        <v>1199</v>
      </c>
      <c r="C323" s="44">
        <v>6890</v>
      </c>
      <c r="D323" s="17">
        <v>40303</v>
      </c>
      <c r="E323" s="5" t="s">
        <v>82</v>
      </c>
      <c r="F323" s="44">
        <v>18365</v>
      </c>
    </row>
    <row r="324" spans="1:6" ht="14.25">
      <c r="A324" s="39">
        <f t="shared" si="20"/>
        <v>40289</v>
      </c>
      <c r="B324" s="44" t="s">
        <v>1200</v>
      </c>
      <c r="C324" s="44">
        <v>1000</v>
      </c>
      <c r="D324" s="17">
        <f>D323</f>
        <v>40303</v>
      </c>
      <c r="E324" s="5" t="s">
        <v>83</v>
      </c>
      <c r="F324" s="44">
        <v>2790</v>
      </c>
    </row>
    <row r="325" spans="1:6" ht="14.25">
      <c r="A325" s="39">
        <f t="shared" si="20"/>
        <v>40289</v>
      </c>
      <c r="B325" s="44" t="s">
        <v>1201</v>
      </c>
      <c r="C325" s="44">
        <v>1000</v>
      </c>
      <c r="D325" s="17">
        <f>D324</f>
        <v>40303</v>
      </c>
      <c r="E325" s="5" t="s">
        <v>84</v>
      </c>
      <c r="F325" s="44">
        <v>1142.5</v>
      </c>
    </row>
    <row r="326" spans="1:6" ht="14.25">
      <c r="A326" s="39">
        <f t="shared" si="20"/>
        <v>40289</v>
      </c>
      <c r="B326" s="44" t="s">
        <v>1202</v>
      </c>
      <c r="C326" s="44">
        <v>5000</v>
      </c>
      <c r="D326" s="17">
        <f>D325</f>
        <v>40303</v>
      </c>
      <c r="E326" s="5" t="s">
        <v>922</v>
      </c>
      <c r="F326" s="44">
        <v>9760</v>
      </c>
    </row>
    <row r="327" spans="1:6" ht="14.25">
      <c r="A327" s="39">
        <f t="shared" si="20"/>
        <v>40289</v>
      </c>
      <c r="B327" s="44" t="s">
        <v>1187</v>
      </c>
      <c r="C327" s="44">
        <v>24524.3</v>
      </c>
      <c r="D327" s="17">
        <v>40304</v>
      </c>
      <c r="E327" s="5" t="s">
        <v>85</v>
      </c>
      <c r="F327" s="45">
        <v>500</v>
      </c>
    </row>
    <row r="328" spans="1:6" ht="14.25">
      <c r="A328" s="39">
        <f t="shared" si="20"/>
        <v>40289</v>
      </c>
      <c r="B328" s="44" t="s">
        <v>1203</v>
      </c>
      <c r="C328" s="44">
        <v>1169.2</v>
      </c>
      <c r="D328" s="17">
        <v>40304</v>
      </c>
      <c r="E328" s="5" t="s">
        <v>86</v>
      </c>
      <c r="F328" s="45">
        <v>2900</v>
      </c>
    </row>
    <row r="329" spans="1:6" ht="14.25">
      <c r="A329" s="39">
        <f t="shared" si="20"/>
        <v>40289</v>
      </c>
      <c r="B329" s="44" t="s">
        <v>1204</v>
      </c>
      <c r="C329" s="44">
        <v>8360</v>
      </c>
      <c r="D329" s="17">
        <v>40304</v>
      </c>
      <c r="E329" s="5" t="s">
        <v>87</v>
      </c>
      <c r="F329" s="45">
        <v>10000</v>
      </c>
    </row>
    <row r="330" spans="1:6" ht="14.25">
      <c r="A330" s="39">
        <f t="shared" si="20"/>
        <v>40289</v>
      </c>
      <c r="B330" s="44" t="s">
        <v>1205</v>
      </c>
      <c r="C330" s="44">
        <v>200</v>
      </c>
      <c r="D330" s="17">
        <v>40304</v>
      </c>
      <c r="E330" s="5" t="s">
        <v>88</v>
      </c>
      <c r="F330" s="45">
        <v>4600</v>
      </c>
    </row>
    <row r="331" spans="1:6" ht="14.25">
      <c r="A331" s="39">
        <f t="shared" si="20"/>
        <v>40289</v>
      </c>
      <c r="B331" s="44" t="s">
        <v>1020</v>
      </c>
      <c r="C331" s="44">
        <v>2305</v>
      </c>
      <c r="D331" s="17">
        <v>40304</v>
      </c>
      <c r="E331" s="5" t="s">
        <v>89</v>
      </c>
      <c r="F331" s="45">
        <v>800</v>
      </c>
    </row>
    <row r="332" spans="1:6" ht="14.25">
      <c r="A332" s="39">
        <f t="shared" si="20"/>
        <v>40289</v>
      </c>
      <c r="B332" s="44" t="s">
        <v>1206</v>
      </c>
      <c r="C332" s="44">
        <v>1500</v>
      </c>
      <c r="D332" s="17">
        <v>40304</v>
      </c>
      <c r="E332" s="5" t="s">
        <v>90</v>
      </c>
      <c r="F332" s="45">
        <v>50</v>
      </c>
    </row>
    <row r="333" spans="1:6" ht="14.25">
      <c r="A333" s="39">
        <f t="shared" si="20"/>
        <v>40289</v>
      </c>
      <c r="B333" s="44" t="s">
        <v>1207</v>
      </c>
      <c r="C333" s="44">
        <v>3820</v>
      </c>
      <c r="D333" s="17">
        <v>40304</v>
      </c>
      <c r="E333" s="5" t="s">
        <v>91</v>
      </c>
      <c r="F333" s="45">
        <v>200</v>
      </c>
    </row>
    <row r="334" spans="1:6" ht="14.25">
      <c r="A334" s="39">
        <f t="shared" si="20"/>
        <v>40289</v>
      </c>
      <c r="B334" s="56" t="s">
        <v>1208</v>
      </c>
      <c r="C334" s="56">
        <v>50</v>
      </c>
      <c r="D334" s="17">
        <v>40304</v>
      </c>
      <c r="E334" s="5" t="s">
        <v>92</v>
      </c>
      <c r="F334" s="45">
        <v>3524</v>
      </c>
    </row>
    <row r="335" spans="1:6" ht="14.25">
      <c r="A335" s="39">
        <f t="shared" si="20"/>
        <v>40289</v>
      </c>
      <c r="B335" s="44" t="s">
        <v>1209</v>
      </c>
      <c r="C335" s="44">
        <v>150</v>
      </c>
      <c r="D335" s="17">
        <v>40304</v>
      </c>
      <c r="E335" s="5" t="s">
        <v>93</v>
      </c>
      <c r="F335" s="45">
        <v>76032</v>
      </c>
    </row>
    <row r="336" spans="1:6" ht="14.25">
      <c r="A336" s="39">
        <f t="shared" si="20"/>
        <v>40289</v>
      </c>
      <c r="B336" s="58" t="s">
        <v>1210</v>
      </c>
      <c r="C336" s="58">
        <v>3450</v>
      </c>
      <c r="D336" s="17">
        <v>40304</v>
      </c>
      <c r="E336" s="5" t="s">
        <v>94</v>
      </c>
      <c r="F336" s="45">
        <v>17126.5</v>
      </c>
    </row>
    <row r="337" spans="1:6" ht="14.25">
      <c r="A337" s="39">
        <f t="shared" si="20"/>
        <v>40289</v>
      </c>
      <c r="B337" s="44" t="s">
        <v>1211</v>
      </c>
      <c r="C337" s="44">
        <v>3900</v>
      </c>
      <c r="D337" s="17">
        <v>40304</v>
      </c>
      <c r="E337" s="5" t="s">
        <v>95</v>
      </c>
      <c r="F337" s="45">
        <v>42873.5</v>
      </c>
    </row>
    <row r="338" spans="1:6" ht="14.25">
      <c r="A338" s="39">
        <f t="shared" si="20"/>
        <v>40289</v>
      </c>
      <c r="B338" s="44" t="s">
        <v>1212</v>
      </c>
      <c r="C338" s="44">
        <v>1000</v>
      </c>
      <c r="D338" s="17">
        <v>40304</v>
      </c>
      <c r="E338" s="5" t="s">
        <v>96</v>
      </c>
      <c r="F338" s="45">
        <v>4275</v>
      </c>
    </row>
    <row r="339" spans="1:6" ht="14.25">
      <c r="A339" s="39">
        <f t="shared" si="20"/>
        <v>40289</v>
      </c>
      <c r="B339" s="44" t="s">
        <v>937</v>
      </c>
      <c r="C339" s="44">
        <v>110</v>
      </c>
      <c r="D339" s="17">
        <v>40304</v>
      </c>
      <c r="E339" s="5" t="s">
        <v>97</v>
      </c>
      <c r="F339" s="45">
        <v>1330</v>
      </c>
    </row>
    <row r="340" spans="1:6" ht="14.25">
      <c r="A340" s="39">
        <f t="shared" si="20"/>
        <v>40289</v>
      </c>
      <c r="B340" s="44" t="s">
        <v>1213</v>
      </c>
      <c r="C340" s="44">
        <v>300</v>
      </c>
      <c r="D340" s="17">
        <v>40304</v>
      </c>
      <c r="E340" s="5" t="s">
        <v>98</v>
      </c>
      <c r="F340" s="45">
        <v>15700</v>
      </c>
    </row>
    <row r="341" spans="1:6" ht="14.25">
      <c r="A341" s="39">
        <f t="shared" si="20"/>
        <v>40289</v>
      </c>
      <c r="B341" s="44" t="s">
        <v>1214</v>
      </c>
      <c r="C341" s="44">
        <v>100</v>
      </c>
      <c r="D341" s="17">
        <v>40304</v>
      </c>
      <c r="E341" s="5" t="s">
        <v>99</v>
      </c>
      <c r="F341" s="45">
        <v>10041</v>
      </c>
    </row>
    <row r="342" spans="1:6" ht="14.25">
      <c r="A342" s="39">
        <f t="shared" si="20"/>
        <v>40289</v>
      </c>
      <c r="B342" s="44" t="s">
        <v>1215</v>
      </c>
      <c r="C342" s="44">
        <v>2670</v>
      </c>
      <c r="D342" s="17">
        <v>40305</v>
      </c>
      <c r="E342" s="5" t="s">
        <v>100</v>
      </c>
      <c r="F342" s="44">
        <v>2760</v>
      </c>
    </row>
    <row r="343" spans="1:6" ht="14.25">
      <c r="A343" s="39">
        <f t="shared" si="20"/>
        <v>40289</v>
      </c>
      <c r="B343" s="44" t="s">
        <v>325</v>
      </c>
      <c r="C343" s="44">
        <v>200</v>
      </c>
      <c r="D343" s="17">
        <v>40308</v>
      </c>
      <c r="E343" s="5" t="s">
        <v>101</v>
      </c>
      <c r="F343" s="44">
        <v>100</v>
      </c>
    </row>
    <row r="344" spans="1:6" ht="14.25">
      <c r="A344" s="39">
        <f aca="true" t="shared" si="22" ref="A344:A351">A343</f>
        <v>40289</v>
      </c>
      <c r="B344" s="44" t="s">
        <v>1216</v>
      </c>
      <c r="C344" s="44">
        <v>2530</v>
      </c>
      <c r="D344" s="17">
        <v>40308</v>
      </c>
      <c r="E344" s="5" t="s">
        <v>102</v>
      </c>
      <c r="F344" s="44">
        <v>15110</v>
      </c>
    </row>
    <row r="345" spans="1:6" ht="14.25">
      <c r="A345" s="39">
        <f t="shared" si="22"/>
        <v>40289</v>
      </c>
      <c r="B345" s="44" t="s">
        <v>1217</v>
      </c>
      <c r="C345" s="44">
        <v>1350</v>
      </c>
      <c r="D345" s="17">
        <v>40308</v>
      </c>
      <c r="E345" s="5" t="s">
        <v>103</v>
      </c>
      <c r="F345" s="44">
        <v>10</v>
      </c>
    </row>
    <row r="346" spans="1:6" ht="14.25">
      <c r="A346" s="39">
        <f t="shared" si="22"/>
        <v>40289</v>
      </c>
      <c r="B346" s="44" t="s">
        <v>1218</v>
      </c>
      <c r="C346" s="44">
        <v>5510</v>
      </c>
      <c r="D346" s="17">
        <v>40308</v>
      </c>
      <c r="E346" s="5" t="s">
        <v>1246</v>
      </c>
      <c r="F346" s="44">
        <v>2745</v>
      </c>
    </row>
    <row r="347" spans="1:6" ht="14.25">
      <c r="A347" s="39">
        <f t="shared" si="22"/>
        <v>40289</v>
      </c>
      <c r="B347" s="44" t="s">
        <v>1219</v>
      </c>
      <c r="C347" s="44">
        <v>1000</v>
      </c>
      <c r="D347" s="17">
        <v>40308</v>
      </c>
      <c r="E347" s="5" t="s">
        <v>912</v>
      </c>
      <c r="F347" s="44">
        <v>1500</v>
      </c>
    </row>
    <row r="348" spans="1:6" ht="14.25">
      <c r="A348" s="39">
        <f t="shared" si="22"/>
        <v>40289</v>
      </c>
      <c r="B348" s="44" t="s">
        <v>1220</v>
      </c>
      <c r="C348" s="44">
        <v>1980</v>
      </c>
      <c r="D348" s="17">
        <v>40308</v>
      </c>
      <c r="E348" s="5" t="s">
        <v>104</v>
      </c>
      <c r="F348" s="44">
        <v>2476</v>
      </c>
    </row>
    <row r="349" spans="1:6" ht="14.25">
      <c r="A349" s="39">
        <f t="shared" si="22"/>
        <v>40289</v>
      </c>
      <c r="B349" s="44" t="s">
        <v>1099</v>
      </c>
      <c r="C349" s="44">
        <v>3400</v>
      </c>
      <c r="D349" s="17">
        <v>40309</v>
      </c>
      <c r="E349" s="5" t="s">
        <v>105</v>
      </c>
      <c r="F349" s="44">
        <v>1320</v>
      </c>
    </row>
    <row r="350" spans="1:6" ht="14.25">
      <c r="A350" s="39">
        <f t="shared" si="22"/>
        <v>40289</v>
      </c>
      <c r="B350" s="44" t="s">
        <v>1221</v>
      </c>
      <c r="C350" s="44">
        <v>2000</v>
      </c>
      <c r="D350" s="17">
        <v>40309</v>
      </c>
      <c r="E350" s="5" t="s">
        <v>106</v>
      </c>
      <c r="F350" s="44">
        <v>231</v>
      </c>
    </row>
    <row r="351" spans="1:6" ht="14.25">
      <c r="A351" s="39">
        <f t="shared" si="22"/>
        <v>40289</v>
      </c>
      <c r="B351" s="44" t="s">
        <v>1222</v>
      </c>
      <c r="C351" s="44">
        <v>6270</v>
      </c>
      <c r="D351" s="17">
        <v>40309</v>
      </c>
      <c r="E351" s="5" t="s">
        <v>107</v>
      </c>
      <c r="F351" s="44">
        <v>920</v>
      </c>
    </row>
    <row r="352" spans="1:6" ht="14.25">
      <c r="A352" s="17">
        <v>40290</v>
      </c>
      <c r="B352" s="3" t="s">
        <v>225</v>
      </c>
      <c r="C352" s="8">
        <v>4600</v>
      </c>
      <c r="D352" s="17">
        <v>40309</v>
      </c>
      <c r="E352" s="5" t="s">
        <v>364</v>
      </c>
      <c r="F352" s="44">
        <v>1770</v>
      </c>
    </row>
    <row r="353" spans="1:6" ht="14.25">
      <c r="A353" s="17">
        <f>A352</f>
        <v>40290</v>
      </c>
      <c r="B353" s="3" t="s">
        <v>226</v>
      </c>
      <c r="C353" s="8">
        <v>200</v>
      </c>
      <c r="D353" s="17">
        <v>40309</v>
      </c>
      <c r="E353" s="5" t="s">
        <v>108</v>
      </c>
      <c r="F353" s="44">
        <v>200</v>
      </c>
    </row>
    <row r="354" spans="1:6" ht="14.25">
      <c r="A354" s="17">
        <f aca="true" t="shared" si="23" ref="A354:A375">A353</f>
        <v>40290</v>
      </c>
      <c r="B354" s="3" t="s">
        <v>227</v>
      </c>
      <c r="C354" s="8">
        <v>3530</v>
      </c>
      <c r="D354" s="17">
        <v>40310</v>
      </c>
      <c r="E354" s="5" t="s">
        <v>109</v>
      </c>
      <c r="F354" s="44">
        <v>1500</v>
      </c>
    </row>
    <row r="355" spans="1:6" ht="14.25">
      <c r="A355" s="17">
        <f t="shared" si="23"/>
        <v>40290</v>
      </c>
      <c r="B355" s="3" t="s">
        <v>1223</v>
      </c>
      <c r="C355" s="8">
        <v>100</v>
      </c>
      <c r="D355" s="17">
        <v>40310</v>
      </c>
      <c r="E355" s="5" t="s">
        <v>110</v>
      </c>
      <c r="F355" s="44">
        <v>3770</v>
      </c>
    </row>
    <row r="356" spans="1:6" ht="14.25">
      <c r="A356" s="17">
        <f t="shared" si="23"/>
        <v>40290</v>
      </c>
      <c r="B356" s="3" t="s">
        <v>228</v>
      </c>
      <c r="C356" s="8">
        <v>300</v>
      </c>
      <c r="D356" s="17">
        <v>40310</v>
      </c>
      <c r="E356" s="5" t="s">
        <v>111</v>
      </c>
      <c r="F356" s="44">
        <v>5155.2</v>
      </c>
    </row>
    <row r="357" spans="1:6" ht="14.25">
      <c r="A357" s="17">
        <f t="shared" si="23"/>
        <v>40290</v>
      </c>
      <c r="B357" s="3" t="s">
        <v>229</v>
      </c>
      <c r="C357" s="8">
        <v>1000</v>
      </c>
      <c r="D357" s="17">
        <v>40310</v>
      </c>
      <c r="E357" s="5" t="s">
        <v>112</v>
      </c>
      <c r="F357" s="44">
        <v>96616.2</v>
      </c>
    </row>
    <row r="358" spans="1:6" ht="14.25">
      <c r="A358" s="17">
        <f t="shared" si="23"/>
        <v>40290</v>
      </c>
      <c r="B358" s="3" t="s">
        <v>1224</v>
      </c>
      <c r="C358" s="8">
        <v>500</v>
      </c>
      <c r="D358" s="17">
        <v>40310</v>
      </c>
      <c r="E358" s="5" t="s">
        <v>113</v>
      </c>
      <c r="F358" s="44">
        <v>29993.4</v>
      </c>
    </row>
    <row r="359" spans="1:6" ht="14.25">
      <c r="A359" s="17">
        <f t="shared" si="23"/>
        <v>40290</v>
      </c>
      <c r="B359" s="3" t="s">
        <v>230</v>
      </c>
      <c r="C359" s="8">
        <v>400</v>
      </c>
      <c r="D359" s="17">
        <v>40310</v>
      </c>
      <c r="E359" s="5" t="s">
        <v>114</v>
      </c>
      <c r="F359" s="44">
        <v>38955</v>
      </c>
    </row>
    <row r="360" spans="1:6" ht="14.25">
      <c r="A360" s="17">
        <f t="shared" si="23"/>
        <v>40290</v>
      </c>
      <c r="B360" s="3" t="s">
        <v>231</v>
      </c>
      <c r="C360" s="8">
        <v>300</v>
      </c>
      <c r="D360" s="17">
        <v>40311</v>
      </c>
      <c r="E360" s="5" t="s">
        <v>115</v>
      </c>
      <c r="F360" s="44">
        <v>200</v>
      </c>
    </row>
    <row r="361" spans="1:6" ht="14.25">
      <c r="A361" s="17">
        <f t="shared" si="23"/>
        <v>40290</v>
      </c>
      <c r="B361" s="3" t="s">
        <v>232</v>
      </c>
      <c r="C361" s="8">
        <v>300</v>
      </c>
      <c r="D361" s="17">
        <v>40315</v>
      </c>
      <c r="E361" s="5" t="s">
        <v>116</v>
      </c>
      <c r="F361" s="44">
        <v>250</v>
      </c>
    </row>
    <row r="362" spans="1:6" ht="14.25">
      <c r="A362" s="17">
        <f t="shared" si="23"/>
        <v>40290</v>
      </c>
      <c r="B362" s="3" t="s">
        <v>233</v>
      </c>
      <c r="C362" s="8">
        <v>200</v>
      </c>
      <c r="D362" s="17">
        <v>40315</v>
      </c>
      <c r="E362" s="5" t="s">
        <v>117</v>
      </c>
      <c r="F362" s="44">
        <v>250</v>
      </c>
    </row>
    <row r="363" spans="1:6" ht="14.25">
      <c r="A363" s="17">
        <f t="shared" si="23"/>
        <v>40290</v>
      </c>
      <c r="B363" s="3" t="s">
        <v>1225</v>
      </c>
      <c r="C363" s="8">
        <v>100</v>
      </c>
      <c r="D363" s="17">
        <v>40315</v>
      </c>
      <c r="E363" s="5" t="s">
        <v>118</v>
      </c>
      <c r="F363" s="44">
        <v>5000</v>
      </c>
    </row>
    <row r="364" spans="1:6" ht="14.25">
      <c r="A364" s="17">
        <f t="shared" si="23"/>
        <v>40290</v>
      </c>
      <c r="B364" s="3" t="s">
        <v>234</v>
      </c>
      <c r="C364" s="8">
        <v>4900</v>
      </c>
      <c r="D364" s="17">
        <v>40315</v>
      </c>
      <c r="E364" s="5" t="s">
        <v>119</v>
      </c>
      <c r="F364" s="44">
        <v>6100</v>
      </c>
    </row>
    <row r="365" spans="1:6" ht="14.25">
      <c r="A365" s="17">
        <f t="shared" si="23"/>
        <v>40290</v>
      </c>
      <c r="B365" s="3" t="s">
        <v>235</v>
      </c>
      <c r="C365" s="8">
        <v>43784.8</v>
      </c>
      <c r="D365" s="17">
        <v>40315</v>
      </c>
      <c r="E365" s="5" t="s">
        <v>120</v>
      </c>
      <c r="F365" s="44">
        <v>12920</v>
      </c>
    </row>
    <row r="366" spans="1:6" ht="14.25">
      <c r="A366" s="17">
        <f t="shared" si="23"/>
        <v>40290</v>
      </c>
      <c r="B366" s="3" t="s">
        <v>236</v>
      </c>
      <c r="C366" s="8">
        <v>5700</v>
      </c>
      <c r="D366" s="17">
        <v>40315</v>
      </c>
      <c r="E366" s="5" t="s">
        <v>121</v>
      </c>
      <c r="F366" s="44">
        <v>50000</v>
      </c>
    </row>
    <row r="367" spans="1:6" ht="14.25">
      <c r="A367" s="17">
        <f t="shared" si="23"/>
        <v>40290</v>
      </c>
      <c r="B367" s="3" t="s">
        <v>235</v>
      </c>
      <c r="C367" s="8">
        <v>3450</v>
      </c>
      <c r="D367" s="17">
        <v>40315</v>
      </c>
      <c r="E367" s="5" t="s">
        <v>122</v>
      </c>
      <c r="F367" s="44">
        <v>630</v>
      </c>
    </row>
    <row r="368" spans="1:6" ht="14.25">
      <c r="A368" s="17">
        <f t="shared" si="23"/>
        <v>40290</v>
      </c>
      <c r="B368" s="3" t="s">
        <v>237</v>
      </c>
      <c r="C368" s="8">
        <v>500</v>
      </c>
      <c r="D368" s="17">
        <v>40312</v>
      </c>
      <c r="E368" s="5" t="s">
        <v>123</v>
      </c>
      <c r="F368" s="44">
        <v>1000</v>
      </c>
    </row>
    <row r="369" spans="1:6" ht="14.25">
      <c r="A369" s="17">
        <f t="shared" si="23"/>
        <v>40290</v>
      </c>
      <c r="B369" s="3" t="s">
        <v>238</v>
      </c>
      <c r="C369" s="8">
        <v>6300</v>
      </c>
      <c r="D369" s="17">
        <v>40315</v>
      </c>
      <c r="E369" s="5" t="s">
        <v>124</v>
      </c>
      <c r="F369" s="44">
        <v>7190</v>
      </c>
    </row>
    <row r="370" spans="1:6" ht="14.25">
      <c r="A370" s="17">
        <f t="shared" si="23"/>
        <v>40290</v>
      </c>
      <c r="B370" s="3" t="s">
        <v>239</v>
      </c>
      <c r="C370" s="8">
        <v>100</v>
      </c>
      <c r="D370" s="17">
        <v>40315</v>
      </c>
      <c r="E370" s="5" t="s">
        <v>1312</v>
      </c>
      <c r="F370" s="44">
        <v>560</v>
      </c>
    </row>
    <row r="371" spans="1:6" ht="14.25">
      <c r="A371" s="17">
        <f t="shared" si="23"/>
        <v>40290</v>
      </c>
      <c r="B371" s="3" t="s">
        <v>1226</v>
      </c>
      <c r="C371" s="8">
        <v>500</v>
      </c>
      <c r="D371" s="17">
        <v>40323</v>
      </c>
      <c r="E371" s="5" t="s">
        <v>125</v>
      </c>
      <c r="F371" s="59">
        <v>3035.7</v>
      </c>
    </row>
    <row r="372" spans="1:6" ht="14.25">
      <c r="A372" s="17">
        <f t="shared" si="23"/>
        <v>40290</v>
      </c>
      <c r="B372" s="3" t="s">
        <v>1227</v>
      </c>
      <c r="C372" s="8">
        <v>10000</v>
      </c>
      <c r="D372" s="39">
        <v>40302</v>
      </c>
      <c r="E372" s="5" t="s">
        <v>126</v>
      </c>
      <c r="F372" s="44">
        <v>63200</v>
      </c>
    </row>
    <row r="373" spans="1:6" ht="14.25">
      <c r="A373" s="17">
        <f t="shared" si="23"/>
        <v>40290</v>
      </c>
      <c r="B373" s="3" t="s">
        <v>240</v>
      </c>
      <c r="C373" s="8">
        <v>13250</v>
      </c>
      <c r="D373" s="39">
        <v>40302</v>
      </c>
      <c r="E373" s="5" t="s">
        <v>127</v>
      </c>
      <c r="F373" s="44">
        <v>100</v>
      </c>
    </row>
    <row r="374" spans="1:6" ht="14.25">
      <c r="A374" s="17">
        <f t="shared" si="23"/>
        <v>40290</v>
      </c>
      <c r="B374" s="3" t="s">
        <v>241</v>
      </c>
      <c r="C374" s="8">
        <v>100</v>
      </c>
      <c r="D374" s="39">
        <v>40303</v>
      </c>
      <c r="E374" s="5" t="s">
        <v>364</v>
      </c>
      <c r="F374" s="44">
        <v>100</v>
      </c>
    </row>
    <row r="375" spans="1:6" ht="14.25">
      <c r="A375" s="17">
        <f t="shared" si="23"/>
        <v>40290</v>
      </c>
      <c r="B375" s="3" t="s">
        <v>1217</v>
      </c>
      <c r="C375" s="8">
        <v>100000</v>
      </c>
      <c r="D375" s="39">
        <v>40304</v>
      </c>
      <c r="E375" s="5" t="s">
        <v>128</v>
      </c>
      <c r="F375" s="44">
        <v>100</v>
      </c>
    </row>
    <row r="376" spans="1:6" ht="14.25">
      <c r="A376" s="17">
        <v>40290</v>
      </c>
      <c r="B376" s="5" t="s">
        <v>1228</v>
      </c>
      <c r="C376" s="45">
        <v>1000</v>
      </c>
      <c r="D376" s="17">
        <f>D375</f>
        <v>40304</v>
      </c>
      <c r="E376" s="5" t="s">
        <v>129</v>
      </c>
      <c r="F376" s="44">
        <v>10000</v>
      </c>
    </row>
    <row r="377" spans="1:6" ht="14.25">
      <c r="A377" s="17">
        <v>40290</v>
      </c>
      <c r="B377" s="5" t="s">
        <v>1229</v>
      </c>
      <c r="C377" s="45">
        <v>4390</v>
      </c>
      <c r="D377" s="17">
        <v>40304</v>
      </c>
      <c r="E377" s="5" t="s">
        <v>113</v>
      </c>
      <c r="F377" s="44">
        <v>100000</v>
      </c>
    </row>
    <row r="378" spans="1:6" ht="14.25">
      <c r="A378" s="17">
        <v>40290</v>
      </c>
      <c r="B378" s="5" t="s">
        <v>1230</v>
      </c>
      <c r="C378" s="45">
        <v>400</v>
      </c>
      <c r="D378" s="17">
        <v>40305</v>
      </c>
      <c r="E378" s="5" t="s">
        <v>130</v>
      </c>
      <c r="F378" s="44">
        <v>6700</v>
      </c>
    </row>
    <row r="379" spans="1:6" ht="14.25">
      <c r="A379" s="17">
        <v>40290</v>
      </c>
      <c r="B379" s="5" t="s">
        <v>1231</v>
      </c>
      <c r="C379" s="45">
        <v>2250</v>
      </c>
      <c r="D379" s="17">
        <v>40305</v>
      </c>
      <c r="E379" s="5" t="s">
        <v>131</v>
      </c>
      <c r="F379" s="44">
        <v>426.6</v>
      </c>
    </row>
    <row r="380" spans="1:6" ht="14.25">
      <c r="A380" s="17">
        <v>40290</v>
      </c>
      <c r="B380" s="5" t="s">
        <v>1232</v>
      </c>
      <c r="C380" s="45">
        <v>1674.8</v>
      </c>
      <c r="D380" s="17">
        <v>40309</v>
      </c>
      <c r="E380" s="5" t="s">
        <v>132</v>
      </c>
      <c r="F380" s="44">
        <v>600</v>
      </c>
    </row>
    <row r="381" spans="1:6" ht="14.25">
      <c r="A381" s="17">
        <v>40290</v>
      </c>
      <c r="B381" s="5" t="s">
        <v>1233</v>
      </c>
      <c r="C381" s="45">
        <v>1050</v>
      </c>
      <c r="D381" s="17">
        <v>40311</v>
      </c>
      <c r="E381" s="5" t="s">
        <v>133</v>
      </c>
      <c r="F381" s="44">
        <v>3000</v>
      </c>
    </row>
    <row r="382" spans="1:6" ht="14.25">
      <c r="A382" s="17">
        <v>40290</v>
      </c>
      <c r="B382" s="5" t="s">
        <v>1234</v>
      </c>
      <c r="C382" s="45">
        <v>4390</v>
      </c>
      <c r="D382" s="17">
        <v>40311</v>
      </c>
      <c r="E382" s="5" t="s">
        <v>134</v>
      </c>
      <c r="F382" s="44">
        <v>300</v>
      </c>
    </row>
    <row r="383" spans="1:6" ht="14.25">
      <c r="A383" s="17">
        <v>40290</v>
      </c>
      <c r="B383" s="5" t="s">
        <v>1235</v>
      </c>
      <c r="C383" s="45">
        <v>1000</v>
      </c>
      <c r="D383" s="17">
        <v>40315</v>
      </c>
      <c r="E383" s="5" t="s">
        <v>135</v>
      </c>
      <c r="F383" s="44">
        <v>200</v>
      </c>
    </row>
    <row r="384" spans="1:6" ht="14.25">
      <c r="A384" s="17">
        <v>40290</v>
      </c>
      <c r="B384" s="5" t="s">
        <v>1236</v>
      </c>
      <c r="C384" s="45">
        <v>1265</v>
      </c>
      <c r="D384" s="17">
        <v>40316</v>
      </c>
      <c r="E384" s="5" t="s">
        <v>136</v>
      </c>
      <c r="F384" s="44">
        <v>6150</v>
      </c>
    </row>
    <row r="385" spans="1:6" ht="14.25">
      <c r="A385" s="17">
        <v>40290</v>
      </c>
      <c r="B385" s="17" t="s">
        <v>1235</v>
      </c>
      <c r="C385" s="45">
        <v>1000</v>
      </c>
      <c r="D385" s="39">
        <v>40324</v>
      </c>
      <c r="E385" s="5" t="s">
        <v>137</v>
      </c>
      <c r="F385" s="46">
        <v>1000</v>
      </c>
    </row>
    <row r="386" spans="1:6" ht="14.25">
      <c r="A386" s="17">
        <v>40290</v>
      </c>
      <c r="B386" s="5" t="s">
        <v>1237</v>
      </c>
      <c r="C386" s="45">
        <v>2450</v>
      </c>
      <c r="D386" s="39">
        <v>40325</v>
      </c>
      <c r="E386" s="5" t="s">
        <v>138</v>
      </c>
      <c r="F386" s="46">
        <v>300</v>
      </c>
    </row>
    <row r="387" spans="1:6" ht="14.25">
      <c r="A387" s="17">
        <v>40290</v>
      </c>
      <c r="B387" s="5" t="s">
        <v>1238</v>
      </c>
      <c r="C387" s="45">
        <v>500</v>
      </c>
      <c r="D387" s="39">
        <v>40325</v>
      </c>
      <c r="E387" s="5" t="s">
        <v>139</v>
      </c>
      <c r="F387" s="46">
        <v>4525</v>
      </c>
    </row>
    <row r="388" spans="1:6" ht="14.25">
      <c r="A388" s="17">
        <v>40290</v>
      </c>
      <c r="B388" s="5" t="s">
        <v>1239</v>
      </c>
      <c r="C388" s="45">
        <v>14064</v>
      </c>
      <c r="D388" s="60">
        <v>40332</v>
      </c>
      <c r="E388" s="3" t="s">
        <v>908</v>
      </c>
      <c r="F388" s="61">
        <v>100</v>
      </c>
    </row>
    <row r="389" spans="1:6" ht="14.25">
      <c r="A389" s="17">
        <v>40290</v>
      </c>
      <c r="B389" s="5" t="s">
        <v>1240</v>
      </c>
      <c r="C389" s="45">
        <v>992.6</v>
      </c>
      <c r="D389" s="60">
        <v>40332</v>
      </c>
      <c r="E389" s="62" t="s">
        <v>909</v>
      </c>
      <c r="F389" s="61">
        <v>100</v>
      </c>
    </row>
    <row r="390" spans="1:6" ht="14.25">
      <c r="A390" s="17">
        <v>40290</v>
      </c>
      <c r="B390" s="5" t="s">
        <v>1241</v>
      </c>
      <c r="C390" s="45">
        <v>965</v>
      </c>
      <c r="D390" s="60">
        <v>40332</v>
      </c>
      <c r="E390" s="62" t="s">
        <v>910</v>
      </c>
      <c r="F390" s="61">
        <v>547.2</v>
      </c>
    </row>
    <row r="391" spans="1:6" ht="14.25">
      <c r="A391" s="17">
        <v>40290</v>
      </c>
      <c r="B391" s="5" t="s">
        <v>1242</v>
      </c>
      <c r="C391" s="45">
        <v>10000</v>
      </c>
      <c r="D391" s="60">
        <v>40333</v>
      </c>
      <c r="E391" s="3" t="s">
        <v>911</v>
      </c>
      <c r="F391" s="8">
        <v>841</v>
      </c>
    </row>
    <row r="392" spans="1:6" ht="14.25">
      <c r="A392" s="17">
        <v>40290</v>
      </c>
      <c r="B392" s="5" t="s">
        <v>1243</v>
      </c>
      <c r="C392" s="45">
        <v>12330</v>
      </c>
      <c r="D392" s="60">
        <v>40338</v>
      </c>
      <c r="E392" s="3" t="s">
        <v>912</v>
      </c>
      <c r="F392" s="8">
        <v>1250</v>
      </c>
    </row>
    <row r="393" spans="1:6" ht="14.25">
      <c r="A393" s="17">
        <v>40290</v>
      </c>
      <c r="B393" s="5" t="s">
        <v>1244</v>
      </c>
      <c r="C393" s="45">
        <v>7290</v>
      </c>
      <c r="D393" s="60">
        <v>40338</v>
      </c>
      <c r="E393" s="3" t="s">
        <v>913</v>
      </c>
      <c r="F393" s="8">
        <v>460</v>
      </c>
    </row>
    <row r="394" spans="1:6" ht="28.5">
      <c r="A394" s="17">
        <v>40290</v>
      </c>
      <c r="B394" s="63" t="s">
        <v>1245</v>
      </c>
      <c r="C394" s="45">
        <v>23406.2</v>
      </c>
      <c r="D394" s="60">
        <v>40339</v>
      </c>
      <c r="E394" s="3" t="s">
        <v>914</v>
      </c>
      <c r="F394" s="8">
        <v>500</v>
      </c>
    </row>
    <row r="395" spans="1:6" ht="14.25">
      <c r="A395" s="17">
        <v>40290</v>
      </c>
      <c r="B395" s="5" t="s">
        <v>1246</v>
      </c>
      <c r="C395" s="45">
        <v>93997.8</v>
      </c>
      <c r="D395" s="60">
        <v>40339</v>
      </c>
      <c r="E395" s="3" t="s">
        <v>915</v>
      </c>
      <c r="F395" s="8">
        <v>1550</v>
      </c>
    </row>
    <row r="396" spans="1:6" ht="14.25">
      <c r="A396" s="17">
        <v>40290</v>
      </c>
      <c r="B396" s="5" t="s">
        <v>1247</v>
      </c>
      <c r="C396" s="45">
        <v>200</v>
      </c>
      <c r="D396" s="60">
        <v>40340</v>
      </c>
      <c r="E396" s="3" t="s">
        <v>916</v>
      </c>
      <c r="F396" s="8">
        <v>16290</v>
      </c>
    </row>
    <row r="397" spans="1:6" ht="14.25">
      <c r="A397" s="17">
        <v>40290</v>
      </c>
      <c r="B397" s="5" t="s">
        <v>1248</v>
      </c>
      <c r="C397" s="45">
        <v>200</v>
      </c>
      <c r="D397" s="64">
        <v>40352</v>
      </c>
      <c r="E397" s="35" t="s">
        <v>917</v>
      </c>
      <c r="F397" s="41">
        <v>740</v>
      </c>
    </row>
    <row r="398" spans="1:6" ht="14.25">
      <c r="A398" s="17">
        <v>40290</v>
      </c>
      <c r="B398" s="5" t="s">
        <v>1249</v>
      </c>
      <c r="C398" s="45">
        <v>3300</v>
      </c>
      <c r="D398" s="60">
        <v>40341</v>
      </c>
      <c r="E398" s="3" t="s">
        <v>364</v>
      </c>
      <c r="F398" s="8">
        <v>1020</v>
      </c>
    </row>
    <row r="399" spans="1:6" ht="14.25">
      <c r="A399" s="17">
        <v>40290</v>
      </c>
      <c r="B399" s="5" t="s">
        <v>1250</v>
      </c>
      <c r="C399" s="45">
        <v>13370</v>
      </c>
      <c r="D399" s="60">
        <v>40366</v>
      </c>
      <c r="E399" s="62" t="s">
        <v>140</v>
      </c>
      <c r="F399" s="61">
        <v>200</v>
      </c>
    </row>
    <row r="400" spans="1:6" ht="14.25">
      <c r="A400" s="17">
        <v>40290</v>
      </c>
      <c r="B400" s="5" t="s">
        <v>1251</v>
      </c>
      <c r="C400" s="45">
        <v>100</v>
      </c>
      <c r="D400" s="10"/>
      <c r="E400" s="38"/>
      <c r="F400" s="38"/>
    </row>
    <row r="401" spans="1:6" ht="14.25">
      <c r="A401" s="75" t="s">
        <v>146</v>
      </c>
      <c r="B401" s="75"/>
      <c r="C401" s="67">
        <f>SUM(C4:C400)</f>
        <v>3902308.07</v>
      </c>
      <c r="D401" s="79" t="s">
        <v>146</v>
      </c>
      <c r="E401" s="79"/>
      <c r="F401" s="67">
        <f>SUM(F4:F400)</f>
        <v>3956359.900000001</v>
      </c>
    </row>
    <row r="402" spans="1:6" ht="14.25">
      <c r="A402" s="75" t="s">
        <v>1419</v>
      </c>
      <c r="B402" s="75"/>
      <c r="C402" s="75"/>
      <c r="D402" s="78">
        <f>C401+F401</f>
        <v>7858667.970000001</v>
      </c>
      <c r="E402" s="78"/>
      <c r="F402" s="78"/>
    </row>
    <row r="403" spans="1:6" ht="14.25">
      <c r="A403" s="47"/>
      <c r="B403" s="47"/>
      <c r="C403" s="47"/>
      <c r="D403" s="32"/>
      <c r="E403" s="32"/>
      <c r="F403" s="32"/>
    </row>
    <row r="404" spans="1:6" ht="21" customHeight="1">
      <c r="A404" s="81" t="s">
        <v>141</v>
      </c>
      <c r="B404" s="81"/>
      <c r="C404" s="81"/>
      <c r="D404" s="81"/>
      <c r="E404" s="81"/>
      <c r="F404" s="81"/>
    </row>
    <row r="405" spans="1:6" ht="14.25">
      <c r="A405" s="38"/>
      <c r="B405" s="3" t="s">
        <v>380</v>
      </c>
      <c r="C405" s="8">
        <v>138870.5</v>
      </c>
      <c r="D405" s="8"/>
      <c r="E405" s="3" t="s">
        <v>379</v>
      </c>
      <c r="F405" s="9">
        <f>527880.1+93910+100000</f>
        <v>721790.1</v>
      </c>
    </row>
    <row r="406" spans="1:6" ht="14.25">
      <c r="A406" s="38"/>
      <c r="B406" s="3" t="s">
        <v>381</v>
      </c>
      <c r="C406" s="8">
        <f>781461+1601294.9</f>
        <v>2382755.9</v>
      </c>
      <c r="D406" s="8"/>
      <c r="E406" s="3" t="s">
        <v>383</v>
      </c>
      <c r="F406" s="9">
        <f>697118.1+37602.2</f>
        <v>734720.2999999999</v>
      </c>
    </row>
    <row r="407" spans="1:6" ht="14.25">
      <c r="A407" s="38"/>
      <c r="B407" s="3" t="s">
        <v>155</v>
      </c>
      <c r="C407" s="8">
        <f>641079.99+26000+4902</f>
        <v>671981.99</v>
      </c>
      <c r="D407" s="8"/>
      <c r="E407" s="3" t="s">
        <v>167</v>
      </c>
      <c r="F407" s="9">
        <f>51900+5150+5700</f>
        <v>62750</v>
      </c>
    </row>
    <row r="408" spans="1:6" ht="14.25">
      <c r="A408" s="38"/>
      <c r="B408" s="3" t="s">
        <v>382</v>
      </c>
      <c r="C408" s="8">
        <f>3325227.9+449939.8</f>
        <v>3775167.6999999997</v>
      </c>
      <c r="D408" s="8"/>
      <c r="E408" s="3" t="s">
        <v>168</v>
      </c>
      <c r="F408" s="9">
        <f>691333.68+920</f>
        <v>692253.68</v>
      </c>
    </row>
    <row r="409" spans="1:6" ht="14.25">
      <c r="A409" s="38"/>
      <c r="B409" s="3" t="s">
        <v>921</v>
      </c>
      <c r="C409" s="9">
        <f>400000+623809.1</f>
        <v>1023809.1</v>
      </c>
      <c r="D409" s="9"/>
      <c r="E409" s="38"/>
      <c r="F409" s="38"/>
    </row>
    <row r="410" spans="1:6" ht="14.25">
      <c r="A410" s="38"/>
      <c r="B410" s="34" t="s">
        <v>1420</v>
      </c>
      <c r="C410" s="68">
        <f>SUM(C405:C409)</f>
        <v>7992585.1899999995</v>
      </c>
      <c r="D410" s="38"/>
      <c r="E410" s="34" t="s">
        <v>1420</v>
      </c>
      <c r="F410" s="68">
        <f>SUM(F405:F409)</f>
        <v>2211514.08</v>
      </c>
    </row>
    <row r="411" spans="1:6" ht="14.25">
      <c r="A411" s="75" t="s">
        <v>1419</v>
      </c>
      <c r="B411" s="75"/>
      <c r="C411" s="75"/>
      <c r="D411" s="79">
        <f>C410+F410</f>
        <v>10204099.27</v>
      </c>
      <c r="E411" s="75"/>
      <c r="F411" s="75"/>
    </row>
  </sheetData>
  <mergeCells count="9">
    <mergeCell ref="A1:F1"/>
    <mergeCell ref="A404:F404"/>
    <mergeCell ref="A2:F2"/>
    <mergeCell ref="A401:B401"/>
    <mergeCell ref="D401:E401"/>
    <mergeCell ref="A402:C402"/>
    <mergeCell ref="D402:F402"/>
    <mergeCell ref="A411:C411"/>
    <mergeCell ref="D411:F411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yulei</dc:creator>
  <cp:keywords/>
  <dc:description/>
  <cp:lastModifiedBy>user</cp:lastModifiedBy>
  <cp:lastPrinted>2010-08-11T08:02:49Z</cp:lastPrinted>
  <dcterms:created xsi:type="dcterms:W3CDTF">2010-08-10T02:15:14Z</dcterms:created>
  <dcterms:modified xsi:type="dcterms:W3CDTF">2010-08-12T03:49:32Z</dcterms:modified>
  <cp:category/>
  <cp:version/>
  <cp:contentType/>
  <cp:contentStatus/>
</cp:coreProperties>
</file>